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755" yWindow="240" windowWidth="15480" windowHeight="8700"/>
  </bookViews>
  <sheets>
    <sheet name="INI" sheetId="37" r:id="rId1"/>
    <sheet name="P1" sheetId="58" r:id="rId2"/>
    <sheet name="PE" sheetId="60" r:id="rId3"/>
    <sheet name="PT" sheetId="62" r:id="rId4"/>
    <sheet name="P2" sheetId="53" r:id="rId5"/>
    <sheet name="A" sheetId="35" r:id="rId6"/>
    <sheet name="B" sheetId="43" r:id="rId7"/>
    <sheet name="C" sheetId="49" r:id="rId8"/>
    <sheet name="D" sheetId="56" r:id="rId9"/>
    <sheet name="E" sheetId="57" r:id="rId10"/>
    <sheet name="P3" sheetId="59" r:id="rId11"/>
    <sheet name="1" sheetId="65" r:id="rId12"/>
    <sheet name="2" sheetId="64" r:id="rId13"/>
    <sheet name="3" sheetId="66" r:id="rId14"/>
    <sheet name="4" sheetId="67" r:id="rId15"/>
    <sheet name="INFO" sheetId="38" r:id="rId16"/>
    <sheet name="datos" sheetId="61" state="hidden" r:id="rId17"/>
  </sheets>
  <externalReferences>
    <externalReference r:id="rId18"/>
  </externalReferences>
  <definedNames>
    <definedName name="activar">#REF!</definedName>
    <definedName name="AJUSTAR">#REF!</definedName>
    <definedName name="ajustar1">#REF!</definedName>
    <definedName name="ajustedepreciaciones">#REF!</definedName>
    <definedName name="ampliacioncapital">#REF!</definedName>
    <definedName name="analisisbalances">INFO!#REF!</definedName>
    <definedName name="_xlnm.Print_Area" localSheetId="11">'1'!$A$2:$T$55</definedName>
    <definedName name="_xlnm.Print_Area" localSheetId="12">'2'!$A$2:$T$59</definedName>
    <definedName name="_xlnm.Print_Area" localSheetId="13">'3'!$A$2:$S$55</definedName>
    <definedName name="_xlnm.Print_Area" localSheetId="14">'4'!$E$7:$T$73</definedName>
    <definedName name="_xlnm.Print_Area" localSheetId="5">A!$A$1:$L$74</definedName>
    <definedName name="_xlnm.Print_Area" localSheetId="6">B!$C$2:$K$122</definedName>
    <definedName name="_xlnm.Print_Area" localSheetId="7">'C'!$A$1:$L$101</definedName>
    <definedName name="_xlnm.Print_Area" localSheetId="8">D!$A$1:$K$48</definedName>
    <definedName name="_xlnm.Print_Area" localSheetId="9">E!$A$1:$L$104</definedName>
    <definedName name="_xlnm.Print_Area" localSheetId="15">INFO!$C$2:$N$41</definedName>
    <definedName name="_xlnm.Print_Area" localSheetId="0">INI!$C$2:$T$33</definedName>
    <definedName name="_xlnm.Print_Area" localSheetId="1">'P1'!$C$1:$R$26</definedName>
    <definedName name="_xlnm.Print_Area" localSheetId="4">'P2'!$C$1:$R$30</definedName>
    <definedName name="_xlnm.Print_Area" localSheetId="10">'P3'!$C$1:$R$27</definedName>
    <definedName name="_xlnm.Print_Area" localSheetId="2">PE!$E$6:$S$70</definedName>
    <definedName name="_xlnm.Print_Area" localSheetId="3">PT!$E$6:$S$61</definedName>
    <definedName name="arribaA">A!$A$5:$A$95</definedName>
    <definedName name="arribaB">B!$A$5:$A$151</definedName>
    <definedName name="arribaC">'C'!$A$5:$A$91</definedName>
    <definedName name="arribaCUATRO">'4'!$A$5:$A$84</definedName>
    <definedName name="arribaD">D!$A$5:$A$125</definedName>
    <definedName name="arribaDOS">'2'!$A$5:$A$146</definedName>
    <definedName name="arribaE">E!$A$5:$A$161</definedName>
    <definedName name="arribaINFO">INFO!$A$4:$A$93</definedName>
    <definedName name="arribaPE">PE!$A$5:$A$187</definedName>
    <definedName name="arribaPT">PT!$A$5:$A$126</definedName>
    <definedName name="arribaTRES">'3'!$A$5:$A$85</definedName>
    <definedName name="asigesencial">#REF!</definedName>
    <definedName name="asignación">#REF!</definedName>
    <definedName name="asignado4">#REF!</definedName>
    <definedName name="asignado5">#REF!</definedName>
    <definedName name="asistencial">#REF!</definedName>
    <definedName name="avisso">#REF!</definedName>
    <definedName name="balance5">#REF!</definedName>
    <definedName name="balances">INFO!$A$138:$A$252</definedName>
    <definedName name="BreakEvenQuantity">#REF!</definedName>
    <definedName name="budget">[1]SB!$L$60:$L$63</definedName>
    <definedName name="BUSCARMES">[1]SB!$E$85:$E$96</definedName>
    <definedName name="buscarmes2">#REF!</definedName>
    <definedName name="BUSCARMESX">#REF!</definedName>
    <definedName name="cadames">#REF!</definedName>
    <definedName name="cadatresmeses">#REF!</definedName>
    <definedName name="CALCPREB">B!$A$214:$A$244</definedName>
    <definedName name="calcprix">INFO!$A$137:$A$246</definedName>
    <definedName name="cantidad">#REF!</definedName>
    <definedName name="capital">#REF!</definedName>
    <definedName name="cobros">#REF!</definedName>
    <definedName name="complementos">#REF!</definedName>
    <definedName name="consolidar">#REF!</definedName>
    <definedName name="daltpe" localSheetId="3">PT!$A$5:$A$60</definedName>
    <definedName name="daltpe">PE!$A$5:$A$61</definedName>
    <definedName name="DEDUCCIONES">#REF!</definedName>
    <definedName name="deducciones2">#REF!</definedName>
    <definedName name="DEVENGADO">#REF!</definedName>
    <definedName name="ejemplo">#REF!</definedName>
    <definedName name="esencial">#REF!</definedName>
    <definedName name="essentials">#REF!</definedName>
    <definedName name="establecimiento">#REF!</definedName>
    <definedName name="excel">#REF!</definedName>
    <definedName name="EXTRASALARIALES">#REF!</definedName>
    <definedName name="familia">[1]SB!#REF!</definedName>
    <definedName name="fijovariable">[1]SB!#REF!</definedName>
    <definedName name="forma">#REF!</definedName>
    <definedName name="forma2">#REF!</definedName>
    <definedName name="formas">#REF!</definedName>
    <definedName name="GARANTIA">#REF!</definedName>
    <definedName name="GASTO2RES">#REF!</definedName>
    <definedName name="GASTOES">#REF!</definedName>
    <definedName name="GASTOESENCIAL">#REF!</definedName>
    <definedName name="gastos">#REF!</definedName>
    <definedName name="gastos1">#REF!</definedName>
    <definedName name="gastos2">#REF!</definedName>
    <definedName name="gastos5">#REF!</definedName>
    <definedName name="gastosson">#REF!</definedName>
    <definedName name="gastoveh">#REF!</definedName>
    <definedName name="GASTOVEHIC">#REF!</definedName>
    <definedName name="GASTOVIVIENDA">#REF!</definedName>
    <definedName name="gatos5">#REF!</definedName>
    <definedName name="GRAF">[1]Rb2!$A$71:$A$123</definedName>
    <definedName name="graficCUATRO">'4'!$A$76:$A$209</definedName>
    <definedName name="grafikspe" localSheetId="3">PT!$A$62:$A$114</definedName>
    <definedName name="grafikspe">PE!$A$71:$A$145</definedName>
    <definedName name="grafiquettes">'4'!$A$76:$A$201</definedName>
    <definedName name="grafrb1">[1]Rb1!$A$68:$A$106</definedName>
    <definedName name="gustos">#REF!</definedName>
    <definedName name="hipotecaalquiler">[1]SB!#REF!</definedName>
    <definedName name="HOJA1C">[1]a3!$A$1:$A$35</definedName>
    <definedName name="HOJA1E">[1]a4!$A$1:$A$58</definedName>
    <definedName name="HOJA2A">[1]a5!$A$1:$A$61</definedName>
    <definedName name="importante">#REF!</definedName>
    <definedName name="IMPORTES">#REF!</definedName>
    <definedName name="info1">#REF!</definedName>
    <definedName name="INFO1A">[1]a1!$A$319:$A$361</definedName>
    <definedName name="INFO1B">[1]a2!$A$129:$A$184</definedName>
    <definedName name="INFO1C">[1]a3!$A$202:$A$259</definedName>
    <definedName name="INFO1E">[1]a4!$A$310:$A$358</definedName>
    <definedName name="info2">#REF!</definedName>
    <definedName name="INFO2A">[1]a5!$A$190:$A$211</definedName>
    <definedName name="infob1">[1]b1!$A$133:$A$185</definedName>
    <definedName name="infob2">[1]b2!$A$130:$A$186</definedName>
    <definedName name="infob3">[1]b3!$A$135:$A$185</definedName>
    <definedName name="infoc1">[1]c1!$A$151:$A$198</definedName>
    <definedName name="infoc2">[1]c2!$A$142:$A$194</definedName>
    <definedName name="INFOGRAL">#REF!</definedName>
    <definedName name="infoinicio">#REF!</definedName>
    <definedName name="infouno">#REF!</definedName>
    <definedName name="ingreso">#REF!</definedName>
    <definedName name="INGRESOS">#REF!</definedName>
    <definedName name="INICIO">[1]CO!$A$1:$A$38</definedName>
    <definedName name="inverposterior">#REF!</definedName>
    <definedName name="inversiones">#REF!</definedName>
    <definedName name="IRPF">#REF!</definedName>
    <definedName name="irpf2">#REF!</definedName>
    <definedName name="meses">[1]SB!$B$85:$B$96</definedName>
    <definedName name="mesesreal">#REF!</definedName>
    <definedName name="mesesX">#REF!</definedName>
    <definedName name="MESESZ">#REF!</definedName>
    <definedName name="modificacion">#REF!</definedName>
    <definedName name="month">#REF!</definedName>
    <definedName name="nosalarial">#REF!</definedName>
    <definedName name="nota">INFO!$A$274:$A$292</definedName>
    <definedName name="NUMES">[1]SB!$D$85:$D$96</definedName>
    <definedName name="numes2">#REF!</definedName>
    <definedName name="NUMESX">#REF!</definedName>
    <definedName name="numpaga">#REF!</definedName>
    <definedName name="numpagas">#REF!</definedName>
    <definedName name="ocio">#REF!</definedName>
    <definedName name="ocioso">#REF!</definedName>
    <definedName name="OTRO">#REF!</definedName>
    <definedName name="otrosgst">#REF!</definedName>
    <definedName name="paga1">#REF!</definedName>
    <definedName name="paga2">#REF!</definedName>
    <definedName name="paga3">#REF!</definedName>
    <definedName name="paga4">#REF!</definedName>
    <definedName name="PAGAS">#REF!</definedName>
    <definedName name="PAGAS1">#REF!</definedName>
    <definedName name="PAGASEXTRA">#REF!</definedName>
    <definedName name="pagoadministracion">[1]SB!$L$91:$L$92</definedName>
    <definedName name="pasivo">#REF!</definedName>
    <definedName name="pasivo2">#REF!</definedName>
    <definedName name="percepcion">#REF!</definedName>
    <definedName name="personal">#REF!</definedName>
    <definedName name="pneto">#REF!</definedName>
    <definedName name="pneto2">#REF!</definedName>
    <definedName name="polizasydividendos">#REF!</definedName>
    <definedName name="polpot">[1]SB!$L$61:$L$63</definedName>
    <definedName name="polpot2">[1]SB!$E$62:$E$63</definedName>
    <definedName name="prestamos">#REF!</definedName>
    <definedName name="presupuesto">#REF!</definedName>
    <definedName name="PREVENB">B!$A$165:$A$195</definedName>
    <definedName name="previsiondetallada">#REF!</definedName>
    <definedName name="previsionrapida">#REF!</definedName>
    <definedName name="PREVITESSE">INFO!$A$178:$A$214</definedName>
    <definedName name="previvent">INFO!$A$154:$A$246</definedName>
    <definedName name="prorrateo2">#REF!</definedName>
    <definedName name="puesto">#REF!</definedName>
    <definedName name="quienes1">#REF!</definedName>
    <definedName name="rangoimporte">#REF!</definedName>
    <definedName name="rangomes">#REF!</definedName>
    <definedName name="rangonom">#REF!</definedName>
    <definedName name="recomended">INFO!$A$248:$A$294</definedName>
    <definedName name="RES1RES1">[1]Ra1!$A$324:$A$393</definedName>
    <definedName name="resb2">[1]b2!$A$61:$A$106</definedName>
    <definedName name="residencia">#REF!</definedName>
    <definedName name="RESUMEN1">[1]Ra1!$A$1:$A$47</definedName>
    <definedName name="RESUMEN1A">[1]a1!$A$115:$A$162</definedName>
    <definedName name="RESUMEN1C">[1]a3!$A$67:$A$123</definedName>
    <definedName name="rig">#REF!</definedName>
    <definedName name="salariales">#REF!</definedName>
    <definedName name="salariales2">#REF!</definedName>
    <definedName name="salario">#REF!</definedName>
    <definedName name="salariobase">#REF!</definedName>
    <definedName name="SALARIOS">#REF!</definedName>
    <definedName name="segunda">#REF!</definedName>
    <definedName name="SINO">#REF!</definedName>
    <definedName name="SISI">#REF!</definedName>
    <definedName name="situation">#REF!</definedName>
    <definedName name="SOPORTADO">#REF!</definedName>
    <definedName name="superior">#REF!</definedName>
    <definedName name="tesoreria">#REF!</definedName>
    <definedName name="tesoreria5">#REF!</definedName>
    <definedName name="tipogasto4">#REF!</definedName>
    <definedName name="tipogasto5">#REF!</definedName>
    <definedName name="TIPOIRPF">[1]SB!$J$83:$J$86</definedName>
    <definedName name="tipoirpf2">[1]SB!$N$83:$N$86</definedName>
    <definedName name="tipoiva">[1]SB!$L$84:$L$87</definedName>
    <definedName name="TotalCosts">#REF!</definedName>
    <definedName name="TotalFixedCost">#REF!</definedName>
    <definedName name="totalgastos">#REF!</definedName>
    <definedName name="TotalInflow">#REF!</definedName>
    <definedName name="TotalVariableCost">#REF!</definedName>
    <definedName name="UnitInflow">#REF!</definedName>
    <definedName name="Units">#REF!</definedName>
    <definedName name="UnitVariableCost">#REF!</definedName>
    <definedName name="UNOSGAST">#REF!</definedName>
    <definedName name="UPHOJAB">B!$A$5:$A$59</definedName>
    <definedName name="USO">#REF!</definedName>
    <definedName name="vehicles">#REF!</definedName>
    <definedName name="vehiculos">[1]SB!#REF!</definedName>
    <definedName name="veicles">#REF!</definedName>
    <definedName name="veikulos">#REF!</definedName>
    <definedName name="vivienda">#REF!</definedName>
  </definedNames>
  <calcPr calcId="125725"/>
</workbook>
</file>

<file path=xl/calcChain.xml><?xml version="1.0" encoding="utf-8"?>
<calcChain xmlns="http://schemas.openxmlformats.org/spreadsheetml/2006/main">
  <c r="L40" i="65"/>
  <c r="F36"/>
  <c r="F35"/>
  <c r="F34"/>
  <c r="G33"/>
  <c r="H33"/>
  <c r="I33"/>
  <c r="J33"/>
  <c r="K33"/>
  <c r="L33"/>
  <c r="M33"/>
  <c r="N33"/>
  <c r="O33"/>
  <c r="P33"/>
  <c r="Q33"/>
  <c r="R33"/>
  <c r="F33"/>
  <c r="F31"/>
  <c r="G29"/>
  <c r="I13"/>
  <c r="R35" i="62"/>
  <c r="R46"/>
  <c r="R30"/>
  <c r="R31"/>
  <c r="R32"/>
  <c r="R33"/>
  <c r="R34"/>
  <c r="R36"/>
  <c r="R37"/>
  <c r="R38"/>
  <c r="R39"/>
  <c r="R40"/>
  <c r="R41"/>
  <c r="R42"/>
  <c r="R43"/>
  <c r="R44"/>
  <c r="R45"/>
  <c r="R47"/>
  <c r="R48"/>
  <c r="R49"/>
  <c r="R50"/>
  <c r="R51"/>
  <c r="R52"/>
  <c r="R53"/>
  <c r="R54"/>
  <c r="R55"/>
  <c r="R57"/>
  <c r="S55" s="1"/>
  <c r="S52"/>
  <c r="S48"/>
  <c r="S44"/>
  <c r="S40"/>
  <c r="S38"/>
  <c r="S36"/>
  <c r="S34"/>
  <c r="S32"/>
  <c r="S30"/>
  <c r="R12"/>
  <c r="R13"/>
  <c r="R14"/>
  <c r="R11"/>
  <c r="R23"/>
  <c r="R20"/>
  <c r="R21"/>
  <c r="R22"/>
  <c r="R24"/>
  <c r="R19"/>
  <c r="R26" s="1"/>
  <c r="R16"/>
  <c r="R17"/>
  <c r="R18"/>
  <c r="R15"/>
  <c r="G57"/>
  <c r="G11"/>
  <c r="G19"/>
  <c r="G15"/>
  <c r="G26" s="1"/>
  <c r="F11"/>
  <c r="F19"/>
  <c r="F15"/>
  <c r="F26"/>
  <c r="F57"/>
  <c r="F59" s="1"/>
  <c r="F61" s="1"/>
  <c r="G7" s="1"/>
  <c r="H19"/>
  <c r="H15"/>
  <c r="H11"/>
  <c r="H26"/>
  <c r="H57"/>
  <c r="H59"/>
  <c r="I19"/>
  <c r="I15"/>
  <c r="I11"/>
  <c r="I26"/>
  <c r="I57"/>
  <c r="I59"/>
  <c r="J19"/>
  <c r="J15"/>
  <c r="J11"/>
  <c r="J26"/>
  <c r="J57"/>
  <c r="J59"/>
  <c r="K19"/>
  <c r="K15"/>
  <c r="K11"/>
  <c r="K26"/>
  <c r="K57"/>
  <c r="K59"/>
  <c r="L19"/>
  <c r="L15"/>
  <c r="L11"/>
  <c r="L26"/>
  <c r="L57"/>
  <c r="L59"/>
  <c r="M19"/>
  <c r="M15"/>
  <c r="M11"/>
  <c r="M26"/>
  <c r="M57"/>
  <c r="M59"/>
  <c r="N19"/>
  <c r="N15"/>
  <c r="N11"/>
  <c r="N26"/>
  <c r="N57"/>
  <c r="N59"/>
  <c r="O19"/>
  <c r="O15"/>
  <c r="O11"/>
  <c r="O26"/>
  <c r="O57"/>
  <c r="O59"/>
  <c r="P19"/>
  <c r="P15"/>
  <c r="P11"/>
  <c r="P26"/>
  <c r="P57"/>
  <c r="P59"/>
  <c r="Q19"/>
  <c r="Q15"/>
  <c r="Q11"/>
  <c r="Q26"/>
  <c r="Q57"/>
  <c r="Q59"/>
  <c r="R28"/>
  <c r="F28"/>
  <c r="G28"/>
  <c r="H28"/>
  <c r="I28"/>
  <c r="J28"/>
  <c r="K28"/>
  <c r="L28"/>
  <c r="M28"/>
  <c r="N28"/>
  <c r="O28"/>
  <c r="P28"/>
  <c r="Q28"/>
  <c r="H11" i="60"/>
  <c r="H14" s="1"/>
  <c r="C6" i="61" s="1"/>
  <c r="H28" i="60"/>
  <c r="H20"/>
  <c r="H58" s="1"/>
  <c r="I11"/>
  <c r="I14" s="1"/>
  <c r="D6" i="61" s="1"/>
  <c r="I28" i="60"/>
  <c r="I20"/>
  <c r="I58" s="1"/>
  <c r="J28"/>
  <c r="K28"/>
  <c r="L28"/>
  <c r="M28"/>
  <c r="N28"/>
  <c r="O28"/>
  <c r="P28"/>
  <c r="Q28"/>
  <c r="R28"/>
  <c r="S28"/>
  <c r="F10"/>
  <c r="F24"/>
  <c r="F23"/>
  <c r="F56"/>
  <c r="F54"/>
  <c r="F52"/>
  <c r="F50"/>
  <c r="F48"/>
  <c r="F47"/>
  <c r="F46"/>
  <c r="F45"/>
  <c r="F44"/>
  <c r="F43"/>
  <c r="F42"/>
  <c r="F41"/>
  <c r="F40"/>
  <c r="F39"/>
  <c r="F38"/>
  <c r="F37"/>
  <c r="F36"/>
  <c r="F35"/>
  <c r="F34"/>
  <c r="F33"/>
  <c r="F32"/>
  <c r="F31"/>
  <c r="F30"/>
  <c r="F29"/>
  <c r="F28"/>
  <c r="F26"/>
  <c r="F25"/>
  <c r="F22"/>
  <c r="F18"/>
  <c r="G70"/>
  <c r="G68"/>
  <c r="S66"/>
  <c r="R66"/>
  <c r="Q66"/>
  <c r="P66"/>
  <c r="O66"/>
  <c r="N66"/>
  <c r="M66"/>
  <c r="L66"/>
  <c r="K66"/>
  <c r="J66"/>
  <c r="I66"/>
  <c r="H66"/>
  <c r="G66"/>
  <c r="F66"/>
  <c r="G64"/>
  <c r="F64"/>
  <c r="G63"/>
  <c r="F63"/>
  <c r="G60"/>
  <c r="S16"/>
  <c r="R16"/>
  <c r="Q16"/>
  <c r="P16"/>
  <c r="O16"/>
  <c r="N16"/>
  <c r="M16"/>
  <c r="L16"/>
  <c r="K16"/>
  <c r="J16"/>
  <c r="I16"/>
  <c r="H16"/>
  <c r="F16"/>
  <c r="G69"/>
  <c r="G59" i="62" l="1"/>
  <c r="S42"/>
  <c r="S46"/>
  <c r="S50"/>
  <c r="S54"/>
  <c r="I60" i="60"/>
  <c r="I68" s="1"/>
  <c r="I70" s="1"/>
  <c r="D7" i="61"/>
  <c r="H60" i="60"/>
  <c r="C7" i="61"/>
  <c r="J20" i="60"/>
  <c r="S21" i="62"/>
  <c r="S14"/>
  <c r="S11"/>
  <c r="S24"/>
  <c r="S22"/>
  <c r="S20"/>
  <c r="S17"/>
  <c r="S19"/>
  <c r="S15"/>
  <c r="S12"/>
  <c r="S23"/>
  <c r="S18"/>
  <c r="S16"/>
  <c r="S13"/>
  <c r="J11" i="60"/>
  <c r="G61" i="62"/>
  <c r="H7" s="1"/>
  <c r="H61" s="1"/>
  <c r="I7" s="1"/>
  <c r="I61" s="1"/>
  <c r="J7" s="1"/>
  <c r="J61" s="1"/>
  <c r="K7" s="1"/>
  <c r="K61" s="1"/>
  <c r="L7" s="1"/>
  <c r="L61" s="1"/>
  <c r="M7" s="1"/>
  <c r="M61" s="1"/>
  <c r="N7" s="1"/>
  <c r="N61" s="1"/>
  <c r="O7" s="1"/>
  <c r="O61" s="1"/>
  <c r="P7" s="1"/>
  <c r="P61" s="1"/>
  <c r="Q7" s="1"/>
  <c r="Q61" s="1"/>
  <c r="S31"/>
  <c r="S33"/>
  <c r="S35"/>
  <c r="S37"/>
  <c r="S39"/>
  <c r="S41"/>
  <c r="S43"/>
  <c r="S45"/>
  <c r="S47"/>
  <c r="S49"/>
  <c r="S51"/>
  <c r="S53"/>
  <c r="J14" i="60" l="1"/>
  <c r="K11"/>
  <c r="K20"/>
  <c r="K58" s="1"/>
  <c r="F7" i="61" s="1"/>
  <c r="E6"/>
  <c r="J58" i="60"/>
  <c r="H68"/>
  <c r="L20" l="1"/>
  <c r="H70"/>
  <c r="E7" i="61"/>
  <c r="L11" i="60"/>
  <c r="J60"/>
  <c r="K14"/>
  <c r="J68" l="1"/>
  <c r="M11"/>
  <c r="L58"/>
  <c r="K60"/>
  <c r="K68" s="1"/>
  <c r="K70" s="1"/>
  <c r="F6" i="61"/>
  <c r="E8"/>
  <c r="F8" s="1"/>
  <c r="M20" i="60"/>
  <c r="M58" s="1"/>
  <c r="H7" i="61" s="1"/>
  <c r="L14" i="60"/>
  <c r="N20" l="1"/>
  <c r="N58" s="1"/>
  <c r="I7" i="61" s="1"/>
  <c r="G7"/>
  <c r="N11" i="60"/>
  <c r="J70"/>
  <c r="G8" i="61" s="1"/>
  <c r="H8" s="1"/>
  <c r="M14" i="60"/>
  <c r="L60"/>
  <c r="L68" s="1"/>
  <c r="L70" s="1"/>
  <c r="G6" i="61"/>
  <c r="M60" i="60" l="1"/>
  <c r="H6" i="61"/>
  <c r="O11" i="60"/>
  <c r="O20"/>
  <c r="O58" s="1"/>
  <c r="J7" i="61" s="1"/>
  <c r="I8"/>
  <c r="N14" i="60"/>
  <c r="P20" l="1"/>
  <c r="P11"/>
  <c r="M68"/>
  <c r="O14"/>
  <c r="N60"/>
  <c r="N68" s="1"/>
  <c r="N70" s="1"/>
  <c r="I6" i="61"/>
  <c r="Q11" i="60" l="1"/>
  <c r="P58"/>
  <c r="O60"/>
  <c r="O68" s="1"/>
  <c r="O70" s="1"/>
  <c r="J6" i="61"/>
  <c r="M70" i="60"/>
  <c r="Q20"/>
  <c r="Q58" s="1"/>
  <c r="L7" i="61" s="1"/>
  <c r="P14" i="60"/>
  <c r="P60" l="1"/>
  <c r="P68" s="1"/>
  <c r="K6" i="61"/>
  <c r="S20" i="60"/>
  <c r="R20"/>
  <c r="R58" s="1"/>
  <c r="M7" i="61" s="1"/>
  <c r="F21" i="60"/>
  <c r="J8" i="61"/>
  <c r="K8" s="1"/>
  <c r="L8" s="1"/>
  <c r="K7"/>
  <c r="R11" i="60"/>
  <c r="Q14"/>
  <c r="F12" l="1"/>
  <c r="S11"/>
  <c r="S14" s="1"/>
  <c r="F9"/>
  <c r="F11" s="1"/>
  <c r="F14" s="1"/>
  <c r="Q60"/>
  <c r="Q68" s="1"/>
  <c r="Q70" s="1"/>
  <c r="L6" i="61"/>
  <c r="S58" i="60"/>
  <c r="F20"/>
  <c r="P70"/>
  <c r="R14"/>
  <c r="R60" l="1"/>
  <c r="R68" s="1"/>
  <c r="R70" s="1"/>
  <c r="M6" i="61"/>
  <c r="N7"/>
  <c r="F58" i="60"/>
  <c r="S60"/>
  <c r="N6" i="61"/>
  <c r="G56" i="60"/>
  <c r="G12"/>
  <c r="G10"/>
  <c r="G24"/>
  <c r="G23"/>
  <c r="G58"/>
  <c r="G54"/>
  <c r="G52"/>
  <c r="G50"/>
  <c r="G48"/>
  <c r="G47"/>
  <c r="G46"/>
  <c r="G45"/>
  <c r="G44"/>
  <c r="G43"/>
  <c r="G42"/>
  <c r="G41"/>
  <c r="G40"/>
  <c r="G39"/>
  <c r="G38"/>
  <c r="G37"/>
  <c r="G36"/>
  <c r="G35"/>
  <c r="G34"/>
  <c r="G33"/>
  <c r="G32"/>
  <c r="G31"/>
  <c r="G30"/>
  <c r="G29"/>
  <c r="G28"/>
  <c r="G26"/>
  <c r="G25"/>
  <c r="G22"/>
  <c r="G21"/>
  <c r="G20"/>
  <c r="G11"/>
  <c r="G9"/>
  <c r="G18"/>
  <c r="M8" i="61"/>
  <c r="N8" s="1"/>
  <c r="O8" s="1"/>
  <c r="S68" i="60" l="1"/>
  <c r="F60"/>
  <c r="S70" l="1"/>
  <c r="F68"/>
  <c r="F70" l="1"/>
  <c r="P8" i="61"/>
</calcChain>
</file>

<file path=xl/comments1.xml><?xml version="1.0" encoding="utf-8"?>
<comments xmlns="http://schemas.openxmlformats.org/spreadsheetml/2006/main">
  <authors>
    <author>Autor</author>
  </authors>
  <commentList>
    <comment ref="E22" authorId="0">
      <text>
        <r>
          <rPr>
            <sz val="12"/>
            <color indexed="81"/>
            <rFont val="Tahoma"/>
            <family val="2"/>
          </rPr>
          <t xml:space="preserve">Pon aquí las ventas en unidades, mes a mes.
</t>
        </r>
        <r>
          <rPr>
            <b/>
            <sz val="12"/>
            <color indexed="81"/>
            <rFont val="Tahoma"/>
            <family val="2"/>
          </rPr>
          <t xml:space="preserve">Unidades pueden ser: 
- Ventas en unidades físicas </t>
        </r>
        <r>
          <rPr>
            <sz val="12"/>
            <color indexed="81"/>
            <rFont val="Tahoma"/>
            <family val="2"/>
          </rPr>
          <t xml:space="preserve">(productos).
- </t>
        </r>
        <r>
          <rPr>
            <b/>
            <sz val="12"/>
            <color indexed="81"/>
            <rFont val="Tahoma"/>
            <family val="2"/>
          </rPr>
          <t xml:space="preserve">Número de ventas </t>
        </r>
        <r>
          <rPr>
            <sz val="12"/>
            <color indexed="81"/>
            <rFont val="Tahoma"/>
            <family val="2"/>
          </rPr>
          <t>(número de ventas 
realizadas o pedidos).
Este punto es importante para el cálculo del 
punto de equilibrio.</t>
        </r>
      </text>
    </comment>
    <comment ref="E23" authorId="0">
      <text>
        <r>
          <rPr>
            <sz val="12"/>
            <color indexed="81"/>
            <rFont val="Tahoma"/>
            <family val="2"/>
          </rPr>
          <t xml:space="preserve">Pon aquí la facturación prevista, mes a mes </t>
        </r>
      </text>
    </comment>
    <comment ref="E28" authorId="0">
      <text>
        <r>
          <rPr>
            <sz val="12"/>
            <color indexed="81"/>
            <rFont val="Tahoma"/>
            <family val="2"/>
          </rPr>
          <t xml:space="preserve">Pon el % de manos venta (devoluciones)
La menos venta se resta de la venta bruta
y da origen a la venta neta </t>
        </r>
      </text>
    </comment>
    <comment ref="E29" authorId="0">
      <text>
        <r>
          <rPr>
            <sz val="12"/>
            <color indexed="81"/>
            <rFont val="Tahoma"/>
            <family val="2"/>
          </rPr>
          <t xml:space="preserve">Pon el % de margen bruto sobre compras
</t>
        </r>
        <r>
          <rPr>
            <b/>
            <sz val="12"/>
            <color indexed="81"/>
            <rFont val="Tahoma"/>
            <family val="2"/>
          </rPr>
          <t xml:space="preserve">Empresas de servicios poner 100% </t>
        </r>
        <r>
          <rPr>
            <sz val="12"/>
            <color indexed="81"/>
            <rFont val="Tahoma"/>
            <family val="2"/>
          </rPr>
          <t xml:space="preserve">
Este margen bruto es el % que representa 
en cada venta, el coste del material o los 
productos para la venta.
Explicación mas detallada: clic en ¿Qué poner?</t>
        </r>
        <r>
          <rPr>
            <b/>
            <sz val="12"/>
            <color indexed="81"/>
            <rFont val="Tahoma"/>
            <family val="2"/>
          </rPr>
          <t xml:space="preserve">
  </t>
        </r>
      </text>
    </comment>
    <comment ref="E33" authorId="0">
      <text>
        <r>
          <rPr>
            <sz val="12"/>
            <color indexed="81"/>
            <rFont val="Tahoma"/>
            <family val="2"/>
          </rPr>
          <t xml:space="preserve">Pon aquí otros ingresos, normalmente ingresos 
excepcionales y otros no recurrentes
</t>
        </r>
        <r>
          <rPr>
            <b/>
            <sz val="12"/>
            <color indexed="81"/>
            <rFont val="Tahoma"/>
            <family val="2"/>
          </rPr>
          <t xml:space="preserve">Ten en cuenta que estos ingresos no se tendrán 
en cuenta en el cálculo del punto de equilibrio </t>
        </r>
      </text>
    </comment>
    <comment ref="E40" authorId="0">
      <text>
        <r>
          <rPr>
            <b/>
            <sz val="12"/>
            <color indexed="81"/>
            <rFont val="Tahoma"/>
            <family val="2"/>
          </rPr>
          <t>Pon el valor del stock inicial</t>
        </r>
      </text>
    </comment>
    <comment ref="I40" authorId="0">
      <text>
        <r>
          <rPr>
            <b/>
            <sz val="12"/>
            <color indexed="81"/>
            <rFont val="Tahoma"/>
            <family val="2"/>
          </rPr>
          <t xml:space="preserve">Pon el valor del stock de seguridad
</t>
        </r>
        <r>
          <rPr>
            <sz val="12"/>
            <color indexed="81"/>
            <rFont val="Tahoma"/>
            <family val="2"/>
          </rPr>
          <t>(stock que deseas mantener durante el año)</t>
        </r>
      </text>
    </comment>
    <comment ref="E46" authorId="0">
      <text>
        <r>
          <rPr>
            <sz val="12"/>
            <color indexed="81"/>
            <rFont val="Tahoma"/>
            <family val="2"/>
          </rPr>
          <t xml:space="preserve">Si las estimaciones de compras calculadas 
por la hoja no son acertadas, </t>
        </r>
        <r>
          <rPr>
            <b/>
            <sz val="12"/>
            <color indexed="81"/>
            <rFont val="Tahoma"/>
            <family val="2"/>
          </rPr>
          <t>pon aquí 
los importes correctos</t>
        </r>
      </text>
    </comment>
  </commentList>
</comments>
</file>

<file path=xl/sharedStrings.xml><?xml version="1.0" encoding="utf-8"?>
<sst xmlns="http://schemas.openxmlformats.org/spreadsheetml/2006/main" count="726" uniqueCount="402">
  <si>
    <t/>
  </si>
  <si>
    <t>◄ No hay datos</t>
  </si>
  <si>
    <r>
      <t>PUNTO de EQUILIBRIO</t>
    </r>
    <r>
      <rPr>
        <b/>
        <sz val="16"/>
        <color indexed="9"/>
        <rFont val="Verdana"/>
        <family val="2"/>
      </rPr>
      <t/>
    </r>
  </si>
  <si>
    <t>Otros costes de venta</t>
  </si>
  <si>
    <t>ing. financieros</t>
  </si>
  <si>
    <t xml:space="preserve">AVISOS </t>
  </si>
  <si>
    <t>MiN. TESORERÍA</t>
  </si>
  <si>
    <t>TOTAL</t>
  </si>
  <si>
    <t>Gastos administración y gral.</t>
  </si>
  <si>
    <t>RESULTADO EXPLOTACIÓN</t>
  </si>
  <si>
    <t>Ingresos Financieros</t>
  </si>
  <si>
    <t>Gastos Financieros</t>
  </si>
  <si>
    <t>Unidades</t>
  </si>
  <si>
    <t>Stock seguridad</t>
  </si>
  <si>
    <t>Resultado antes de impuestos</t>
  </si>
  <si>
    <t>Créditos fallidos</t>
  </si>
  <si>
    <t>Marketing y ventas</t>
  </si>
  <si>
    <t>Sv. profesionales</t>
  </si>
  <si>
    <t>Sv. bancarios y otros</t>
  </si>
  <si>
    <t>Viajes, dietas y km.</t>
  </si>
  <si>
    <t>Análisis del Punto de Equilibrio</t>
  </si>
  <si>
    <t>Presupuesto</t>
  </si>
  <si>
    <t>otros ingresos</t>
  </si>
  <si>
    <t>Otras compras</t>
  </si>
  <si>
    <t>Stock final</t>
  </si>
  <si>
    <t>Varios</t>
  </si>
  <si>
    <t>Menos Venta</t>
  </si>
  <si>
    <t>menos venta</t>
  </si>
  <si>
    <t>PRESUPUESTO</t>
  </si>
  <si>
    <t>MARGEN BRUTO</t>
  </si>
  <si>
    <t>Costes producción/servicio</t>
  </si>
  <si>
    <t>E.B.I.T.D.A.</t>
  </si>
  <si>
    <t>RESUMEN</t>
  </si>
  <si>
    <t xml:space="preserve">Personal </t>
  </si>
  <si>
    <t>Otros gastos</t>
  </si>
  <si>
    <t>R</t>
  </si>
  <si>
    <t xml:space="preserve"> MARKETING y VENTAS</t>
  </si>
  <si>
    <t>GENERALES y ADMINIST</t>
  </si>
  <si>
    <t>amortizaciones</t>
  </si>
  <si>
    <t>COSTE de las VENTAS</t>
  </si>
  <si>
    <t>TOTAL INGRESOS</t>
  </si>
  <si>
    <t>Observaciones</t>
  </si>
  <si>
    <t>Si deseas hacernos alguna consulta o necesitas ayuda, no dudes en ponerte en contacto con nosotros: atencion@e.ditor.com</t>
  </si>
  <si>
    <t>Agradeceremos todas las sugerencias, comentarios, y también críticas, que desees hacer: Tus ideas nos ayudarán a mejorar.</t>
  </si>
  <si>
    <t>Producto totalmente gratuito, no está permitida su venta.</t>
  </si>
  <si>
    <t>INFORMACIÓN</t>
  </si>
  <si>
    <t>Garantía</t>
  </si>
  <si>
    <t>Versión y derechos de autor</t>
  </si>
  <si>
    <t>Libro para Excel© que puedes usar, copiar o modificar con total libertad…</t>
  </si>
  <si>
    <t>los 2 puntos clave</t>
  </si>
  <si>
    <t>Enero</t>
  </si>
  <si>
    <t>Febrero</t>
  </si>
  <si>
    <t>Marzo</t>
  </si>
  <si>
    <t>Abril</t>
  </si>
  <si>
    <t>Junio</t>
  </si>
  <si>
    <t>Julio</t>
  </si>
  <si>
    <t>Agosto</t>
  </si>
  <si>
    <t>Septiembre</t>
  </si>
  <si>
    <t>Octubre</t>
  </si>
  <si>
    <t>Noviembre</t>
  </si>
  <si>
    <t>Diciembre</t>
  </si>
  <si>
    <t>Gastos financieros</t>
  </si>
  <si>
    <t xml:space="preserve">Utilidades profesionales en Excel© que puedes usar, copiar o modificar con total libertad… </t>
  </si>
  <si>
    <t>Libro Excel© que puedes usar, copiar o modificar con total libertad…</t>
  </si>
  <si>
    <t xml:space="preserve">Para calcular, analizar y definir los precios de venta: </t>
  </si>
  <si>
    <t>● Permite trabajar con uno o varios productos simultáneamente.</t>
  </si>
  <si>
    <t>Magnífico y totalmente adaptable a tus necesidades, no te lo pierdas …</t>
  </si>
  <si>
    <t>Para realizar las previsiones de venta con funciones matemáticas:</t>
  </si>
  <si>
    <t>● Diversas metodologías de cálculo:</t>
  </si>
  <si>
    <t>● Tendencia lineal, exponencial, potencial, logarítmica, etc.</t>
  </si>
  <si>
    <t>● Previsiones método Brown ajustado y no</t>
  </si>
  <si>
    <t>● Incluye numerosos gráficos e informes para presentar.</t>
  </si>
  <si>
    <t>● Pronósticos de venta de uno o varios productos simultáneos.</t>
  </si>
  <si>
    <t>● Previsiones de venta de uno o varios productos.</t>
  </si>
  <si>
    <t>● Previsiones T.A.M. por zonas o canales.</t>
  </si>
  <si>
    <t>● Incluye resúmenes para presentar y numerosos gráficos.</t>
  </si>
  <si>
    <t>● Crea escenarios para el análisis y el ajuste de la previsión.</t>
  </si>
  <si>
    <t>Una herramienta esencial para la previsión de ventas</t>
  </si>
  <si>
    <t>Para hacer previsiones mediante la Tendencia Anual Móvil:</t>
  </si>
  <si>
    <t xml:space="preserve">                      Planificación de la empresa 1</t>
  </si>
  <si>
    <t xml:space="preserve">© e.ditor consulting s.l. y los autores. </t>
  </si>
  <si>
    <t>PE189G</t>
  </si>
  <si>
    <t>Explica como se hace un presupuesto económico de forma simple y práctica</t>
  </si>
  <si>
    <t xml:space="preserve">El Presupuesto Anual - 1 </t>
  </si>
  <si>
    <t>¿QUÉ ES UN PRESUPUESTO?</t>
  </si>
  <si>
    <t>Prever correctamente VENTAS</t>
  </si>
  <si>
    <t>B- Ni pesimismo ni optimismo: realismo.</t>
  </si>
  <si>
    <t>C- Nunca: decidir las ventas en función de los gastos.</t>
  </si>
  <si>
    <t>A- Hacer una previsión razonada, no "a voleo".</t>
  </si>
  <si>
    <t>A- Gastos históricos: ser realista en la previsión pero</t>
  </si>
  <si>
    <t xml:space="preserve">   intentar reducirlos (tienden a crecer).</t>
  </si>
  <si>
    <t xml:space="preserve">    que tenga un reflejo cuantificado en los ingresos.</t>
  </si>
  <si>
    <t>B- Nuevos gastos e incrementos: nunca sin una razón</t>
  </si>
  <si>
    <t xml:space="preserve">C- Recordar: es más fácil suprimir un gasto que </t>
  </si>
  <si>
    <t xml:space="preserve">    incrementar las ventas para compensarlo.</t>
  </si>
  <si>
    <t>GASTOS los justos</t>
  </si>
  <si>
    <t>"La previsión al alza que siempre se cumple es la de gastos"</t>
  </si>
  <si>
    <t>El Presupuesto Anual - 3</t>
  </si>
  <si>
    <t>EL PRESUPUESTO ECONÓMICO</t>
  </si>
  <si>
    <t>ingresos</t>
  </si>
  <si>
    <t>Otros ingresos</t>
  </si>
  <si>
    <t>gastos</t>
  </si>
  <si>
    <t>Venta bruta</t>
  </si>
  <si>
    <t xml:space="preserve">Facturación prevista por ventas </t>
  </si>
  <si>
    <t>(-) abonos, devoluciones, etc.</t>
  </si>
  <si>
    <t>Resto de ingresos</t>
  </si>
  <si>
    <t>Total ingresos netos</t>
  </si>
  <si>
    <t>Ingresos netos</t>
  </si>
  <si>
    <t>Consumo</t>
  </si>
  <si>
    <t>Material consumido para la venta</t>
  </si>
  <si>
    <t>Sueldos y salarios</t>
  </si>
  <si>
    <t>Indemnizaciones</t>
  </si>
  <si>
    <t>Otros gastos sociales</t>
  </si>
  <si>
    <t>Personal</t>
  </si>
  <si>
    <t>Seguridad Social cargo empresa</t>
  </si>
  <si>
    <t>Pueden ser (entre otros)</t>
  </si>
  <si>
    <t>Comisiones sobre ventas</t>
  </si>
  <si>
    <t xml:space="preserve">Incentivos, primas y bonus </t>
  </si>
  <si>
    <t>Gastos generales</t>
  </si>
  <si>
    <t>Gastos en I+D</t>
  </si>
  <si>
    <t>Arrendamientos y cánones</t>
  </si>
  <si>
    <t>Reparaciones y conservación</t>
  </si>
  <si>
    <t>Servicios de profesionales ind.</t>
  </si>
  <si>
    <t>Transportes</t>
  </si>
  <si>
    <t>Seguros</t>
  </si>
  <si>
    <t>Servicios bancarios y similares</t>
  </si>
  <si>
    <t>Suministros</t>
  </si>
  <si>
    <t>Viajes, dietas y kilometrajes</t>
  </si>
  <si>
    <t>Material oficina</t>
  </si>
  <si>
    <t>Otros servicios</t>
  </si>
  <si>
    <t>Publicidad y promoción</t>
  </si>
  <si>
    <t>Gastos representación</t>
  </si>
  <si>
    <t>Tributos</t>
  </si>
  <si>
    <t>Tributos, tasas e impuestos loc.</t>
  </si>
  <si>
    <t>Amortizaciones</t>
  </si>
  <si>
    <t>Depreciaciones del inmovilizado</t>
  </si>
  <si>
    <t>Intereses y gastos financieros</t>
  </si>
  <si>
    <t>Provisión para fallidos (incobrables)</t>
  </si>
  <si>
    <t>Insolvencias</t>
  </si>
  <si>
    <t>resultado</t>
  </si>
  <si>
    <t xml:space="preserve">Beneficio antes de impuestos </t>
  </si>
  <si>
    <t>impuesto de sociedades</t>
  </si>
  <si>
    <t>Beneficio o pérdida (neto)</t>
  </si>
  <si>
    <t>Resultado neto</t>
  </si>
  <si>
    <t>Resultado (B.A.I.)</t>
  </si>
  <si>
    <t>DATOS FUNDAMENTALES</t>
  </si>
  <si>
    <t>ESTRUCTURA Y RATIOS</t>
  </si>
  <si>
    <t>+         Ingresos</t>
  </si>
  <si>
    <t>Todos los ingresos netos</t>
  </si>
  <si>
    <t>-         Gastos</t>
  </si>
  <si>
    <t>=         Resultado</t>
  </si>
  <si>
    <t>Todos los gastos agrupados</t>
  </si>
  <si>
    <t>EL FORMATO MAS SIMPLE</t>
  </si>
  <si>
    <t>B.A.I.-Impuestos = Beneficio Neto</t>
  </si>
  <si>
    <t>Todos los gastos produc/servicio</t>
  </si>
  <si>
    <t>- Coste de las ventas</t>
  </si>
  <si>
    <t>Todos los de marketing y ventas</t>
  </si>
  <si>
    <t>Ingresos netos excepto financieros</t>
  </si>
  <si>
    <t>Resto de gastos explotación</t>
  </si>
  <si>
    <t>Amortización del inmovilizado</t>
  </si>
  <si>
    <t>-     Amortizaciones</t>
  </si>
  <si>
    <t>-  Gastos marketing</t>
  </si>
  <si>
    <t>= Result. Explotación</t>
  </si>
  <si>
    <t>FORMATO PARA EL ANÁLISIS</t>
  </si>
  <si>
    <t>+-       Financieros</t>
  </si>
  <si>
    <t>Ingresos y gastos financieros</t>
  </si>
  <si>
    <t>Ingresos - Coste de las ventas</t>
  </si>
  <si>
    <t>El Presupuesto Anual - 4</t>
  </si>
  <si>
    <t>+       Ingresos expl.</t>
  </si>
  <si>
    <t>=       Margen Bruto</t>
  </si>
  <si>
    <t>=       E.B.I.T.D.A.</t>
  </si>
  <si>
    <t>-  Gastos generales</t>
  </si>
  <si>
    <t>Resultado de la explotación</t>
  </si>
  <si>
    <t>Resultado operativo sin amortiz.</t>
  </si>
  <si>
    <t>ESTRUCTURA  BÁSICA DEL PRESUPUESTO DE TESORERÍA</t>
  </si>
  <si>
    <t>+         Saldo inicial</t>
  </si>
  <si>
    <t>Fondos disponibles a la fecha</t>
  </si>
  <si>
    <t>+         Cobros</t>
  </si>
  <si>
    <t>Clientes por ventas</t>
  </si>
  <si>
    <t>Socios</t>
  </si>
  <si>
    <t>Préstamos</t>
  </si>
  <si>
    <t>Ingresos financieros</t>
  </si>
  <si>
    <t>Ingresos excepcionales</t>
  </si>
  <si>
    <t>Otros cobros</t>
  </si>
  <si>
    <t>etc.</t>
  </si>
  <si>
    <t>-         Pagos</t>
  </si>
  <si>
    <t>Arrendamientos</t>
  </si>
  <si>
    <t>Conservación</t>
  </si>
  <si>
    <t>Servicios de profesionales</t>
  </si>
  <si>
    <t>Servicios bancarios</t>
  </si>
  <si>
    <t>Viajes, dietas y k.</t>
  </si>
  <si>
    <t>Remuneraciones</t>
  </si>
  <si>
    <t>Amortización préstamos</t>
  </si>
  <si>
    <t>Leasings</t>
  </si>
  <si>
    <t>I.V.A. a pagar</t>
  </si>
  <si>
    <t>Seguridad social</t>
  </si>
  <si>
    <t>Retenciones I.R.P.F.</t>
  </si>
  <si>
    <t>Todos los cobros CON IVA</t>
  </si>
  <si>
    <t>Todos los pagos CON IVA</t>
  </si>
  <si>
    <t>Fondos disponibles (o faltantes)</t>
  </si>
  <si>
    <t>=         Saldo Final</t>
  </si>
  <si>
    <t xml:space="preserve">Sistemas de planificación y utilidades que puedes usar, copiar o modificar con libertad… </t>
  </si>
  <si>
    <t>Presupuesto de Empresa</t>
  </si>
  <si>
    <t>Cálculo de precios de venta</t>
  </si>
  <si>
    <t>PROFESIONAL</t>
  </si>
  <si>
    <t>CARACTERÍSTICAS GENERALES</t>
  </si>
  <si>
    <t>NO</t>
  </si>
  <si>
    <t>SI</t>
  </si>
  <si>
    <t>¿Es totalmente modificable?</t>
  </si>
  <si>
    <t>CARACTERÍSTICAS ESPECÍFICAS</t>
  </si>
  <si>
    <t>Gestión pólizas crédito</t>
  </si>
  <si>
    <t xml:space="preserve">NO </t>
  </si>
  <si>
    <t>Gráficos</t>
  </si>
  <si>
    <t>Básico</t>
  </si>
  <si>
    <t>DEPARTAMENTOS</t>
  </si>
  <si>
    <t>Tres opciones …</t>
  </si>
  <si>
    <t>Presupuesto de Tesorería</t>
  </si>
  <si>
    <t>Presupuesto Económico</t>
  </si>
  <si>
    <t>(fichero adicional)</t>
  </si>
  <si>
    <t>(integrado)</t>
  </si>
  <si>
    <t>(automatizado)</t>
  </si>
  <si>
    <t>Análisis Punto Equilibrio y gráfico</t>
  </si>
  <si>
    <t>Ppto. por departamentos o delegaciones</t>
  </si>
  <si>
    <t>Copia del ppto. en moneda alternativa</t>
  </si>
  <si>
    <t>● Para empresas de servicios y venta de productos.</t>
  </si>
  <si>
    <t>Incluye 5 hojas</t>
  </si>
  <si>
    <t>Nociones básicas sobre lo que es y como se hace un presupuesto de empresa</t>
  </si>
  <si>
    <t>Relaciona y explica los datos básicos que debe incluir todo presupuesto</t>
  </si>
  <si>
    <t>Detalla como se estructura un presupuesto en sus formatos mas habituales</t>
  </si>
  <si>
    <t>Resume como es y como se hace un presupuesto de tesorería</t>
  </si>
  <si>
    <t>ir a DATOS ►</t>
  </si>
  <si>
    <t>ir a ESTRUCTURA ►</t>
  </si>
  <si>
    <t>ir a TESORERÍA ►</t>
  </si>
  <si>
    <t>ir a ¿QUÉ ES? ►</t>
  </si>
  <si>
    <t>Ppt. ECONÓMICO ►</t>
  </si>
  <si>
    <t>¿Cómo se hace un presupuesto?</t>
  </si>
  <si>
    <t>Parte 3ª</t>
  </si>
  <si>
    <t>● Previsiones método Brown ajustado y no.</t>
  </si>
  <si>
    <t>● Calcula los precios de venta de múltiples formas.</t>
  </si>
  <si>
    <t>● Analiza las diversas opciones de precio y sus consecuencias.</t>
  </si>
  <si>
    <t>● Calcula costes, márgenes y punto de equilibrio.</t>
  </si>
  <si>
    <t>● Permite trabajar con uno o varios productos simultáneamente..</t>
  </si>
  <si>
    <t>Una herramienta esencial para la previsión de ventas.</t>
  </si>
  <si>
    <t>INGRESOS</t>
  </si>
  <si>
    <t>Total</t>
  </si>
  <si>
    <t>%</t>
  </si>
  <si>
    <t>Ventas</t>
  </si>
  <si>
    <t>Venta neta</t>
  </si>
  <si>
    <t>Total ingresos</t>
  </si>
  <si>
    <t>GASTOS</t>
  </si>
  <si>
    <t>Total gastos</t>
  </si>
  <si>
    <t>FINANCIEROS</t>
  </si>
  <si>
    <t>RESULTADO</t>
  </si>
  <si>
    <t>antes de impuestos</t>
  </si>
  <si>
    <t>impuestos</t>
  </si>
  <si>
    <t xml:space="preserve">Mayo </t>
  </si>
  <si>
    <t>Gastos excepcionales</t>
  </si>
  <si>
    <t>Gastos de Personal</t>
  </si>
  <si>
    <t>(-) menos venta</t>
  </si>
  <si>
    <t>Ingresos</t>
  </si>
  <si>
    <t>gráficos</t>
  </si>
  <si>
    <t>Resultado  explotación</t>
  </si>
  <si>
    <t>Saldo inicial</t>
  </si>
  <si>
    <t>COBROS</t>
  </si>
  <si>
    <t>Total cobros</t>
  </si>
  <si>
    <t>Cobros por ventas</t>
  </si>
  <si>
    <t>Ventas del ejercicio</t>
  </si>
  <si>
    <t>Ventas anteriores</t>
  </si>
  <si>
    <t>Otras ventas</t>
  </si>
  <si>
    <t>PAGOS</t>
  </si>
  <si>
    <t>Total pagos</t>
  </si>
  <si>
    <t>Saldo neto mensual</t>
  </si>
  <si>
    <t>Saldo acumulado</t>
  </si>
  <si>
    <t>Control presupuestario</t>
  </si>
  <si>
    <t>Tu Empresa</t>
  </si>
  <si>
    <t>INGRESOS y GASTOS</t>
  </si>
  <si>
    <t>1.1</t>
  </si>
  <si>
    <t>consumo</t>
  </si>
  <si>
    <t>Alquileres</t>
  </si>
  <si>
    <t>EBITDA</t>
  </si>
  <si>
    <t>Salarios</t>
  </si>
  <si>
    <t>Total gastos operativos</t>
  </si>
  <si>
    <t>Resultado FINANCIERO</t>
  </si>
  <si>
    <t>RESULTADO FINANCIERO</t>
  </si>
  <si>
    <t>RESULTADO DEL EJERCICIO</t>
  </si>
  <si>
    <t>BENEFICIO NETO</t>
  </si>
  <si>
    <t>Pe</t>
  </si>
  <si>
    <t>Comisiones</t>
  </si>
  <si>
    <t>Margen Bruto</t>
  </si>
  <si>
    <t>Stock inicial</t>
  </si>
  <si>
    <t xml:space="preserve">            Precio medio previsto</t>
  </si>
  <si>
    <t>acumulado</t>
  </si>
  <si>
    <t>Coste de las Ventas</t>
  </si>
  <si>
    <t>GASTOS OPERATIVOS</t>
  </si>
  <si>
    <t>Gastos Ventas</t>
  </si>
  <si>
    <t>Venta Neta</t>
  </si>
  <si>
    <t>Necesidad</t>
  </si>
  <si>
    <t>Compras</t>
  </si>
  <si>
    <t>Stock al final</t>
  </si>
  <si>
    <t>Venta Bruta</t>
  </si>
  <si>
    <t>Menos venta</t>
  </si>
  <si>
    <t xml:space="preserve">                % s/Total ventas previstas</t>
  </si>
  <si>
    <t>Plantilla simple para elaborar un presupuesto económico anual</t>
  </si>
  <si>
    <t>Plantilla para elaborar el presupuesto de tesorería anual</t>
  </si>
  <si>
    <t>Ppto. Económico ►</t>
  </si>
  <si>
    <t>Ppt. Tesorería ►</t>
  </si>
  <si>
    <t>Incluye 2 plantillas</t>
  </si>
  <si>
    <t>Vista parcial de una hoja de introducción de datos</t>
  </si>
  <si>
    <t xml:space="preserve">Muestra de uno de los resúmenes </t>
  </si>
  <si>
    <t>Ejemplo de análisis automatizado del punto crítico</t>
  </si>
  <si>
    <t>Muestra de uno de los formatos de presupuesto generados automáticamente</t>
  </si>
  <si>
    <t>Resumen ►</t>
  </si>
  <si>
    <t>Pto. Equilibrio ►</t>
  </si>
  <si>
    <t>Presupuesto ►</t>
  </si>
  <si>
    <t xml:space="preserve"> Hoja de Datos ►</t>
  </si>
  <si>
    <t>información</t>
  </si>
  <si>
    <t>comenzar</t>
  </si>
  <si>
    <t xml:space="preserve">El Presupuesto Anual - 2 </t>
  </si>
  <si>
    <r>
      <t>PREVISIÓN DE VENTAS</t>
    </r>
    <r>
      <rPr>
        <b/>
        <sz val="14"/>
        <color indexed="9"/>
        <rFont val="Tahoma"/>
        <family val="2"/>
      </rPr>
      <t xml:space="preserve"> - PRODUCTOS RECOMENDADOS</t>
    </r>
  </si>
  <si>
    <r>
      <t>Pronósticos de</t>
    </r>
    <r>
      <rPr>
        <b/>
        <sz val="14"/>
        <color indexed="16"/>
        <rFont val="Tahoma"/>
        <family val="2"/>
      </rPr>
      <t xml:space="preserve"> Venta</t>
    </r>
  </si>
  <si>
    <r>
      <t>Previsiones de Venta</t>
    </r>
    <r>
      <rPr>
        <b/>
        <sz val="14"/>
        <color indexed="60"/>
        <rFont val="Tahoma"/>
        <family val="2"/>
      </rPr>
      <t xml:space="preserve"> </t>
    </r>
    <r>
      <rPr>
        <b/>
        <sz val="14"/>
        <color indexed="58"/>
        <rFont val="Tahoma"/>
        <family val="2"/>
      </rPr>
      <t>- T.A.M. -</t>
    </r>
  </si>
  <si>
    <r>
      <t xml:space="preserve">Cálculo y análisis de </t>
    </r>
    <r>
      <rPr>
        <b/>
        <sz val="14"/>
        <color indexed="63"/>
        <rFont val="Tahoma"/>
        <family val="2"/>
      </rPr>
      <t>PRECIOS</t>
    </r>
  </si>
  <si>
    <r>
      <t>CÁLCULO de PRECIOS</t>
    </r>
    <r>
      <rPr>
        <b/>
        <sz val="14"/>
        <color indexed="9"/>
        <rFont val="Tahoma"/>
        <family val="2"/>
      </rPr>
      <t xml:space="preserve"> - PRODUCTO RECOMENDADO</t>
    </r>
  </si>
  <si>
    <r>
      <t>(-)</t>
    </r>
    <r>
      <rPr>
        <sz val="9"/>
        <rFont val="Tahoma"/>
        <family val="2"/>
      </rPr>
      <t xml:space="preserve"> menos ventas</t>
    </r>
  </si>
  <si>
    <r>
      <t>(-)</t>
    </r>
    <r>
      <rPr>
        <sz val="9"/>
        <rFont val="Tahoma"/>
        <family val="2"/>
      </rPr>
      <t xml:space="preserve"> impuestos</t>
    </r>
  </si>
  <si>
    <t xml:space="preserve">El Presupuesto Anual - 5 </t>
  </si>
  <si>
    <t>PRESUPUESTO DE TESORERIA</t>
  </si>
  <si>
    <r>
      <t>1</t>
    </r>
    <r>
      <rPr>
        <b/>
        <sz val="12"/>
        <color indexed="60"/>
        <rFont val="Tahoma"/>
        <family val="2"/>
      </rPr>
      <t xml:space="preserve"> - </t>
    </r>
    <r>
      <rPr>
        <b/>
        <sz val="12"/>
        <rFont val="Verdana"/>
        <family val="2"/>
      </rPr>
      <t>Hoja de Datos</t>
    </r>
  </si>
  <si>
    <r>
      <t>2</t>
    </r>
    <r>
      <rPr>
        <b/>
        <sz val="12"/>
        <color indexed="60"/>
        <rFont val="Tahoma"/>
        <family val="2"/>
      </rPr>
      <t xml:space="preserve"> - </t>
    </r>
    <r>
      <rPr>
        <b/>
        <sz val="12"/>
        <rFont val="Verdana"/>
        <family val="2"/>
      </rPr>
      <t>Resumen</t>
    </r>
  </si>
  <si>
    <r>
      <t>3</t>
    </r>
    <r>
      <rPr>
        <b/>
        <sz val="12"/>
        <color indexed="60"/>
        <rFont val="Tahoma"/>
        <family val="2"/>
      </rPr>
      <t xml:space="preserve"> - </t>
    </r>
    <r>
      <rPr>
        <b/>
        <sz val="12"/>
        <rFont val="Verdana"/>
        <family val="2"/>
      </rPr>
      <t>Punto Equilibrio</t>
    </r>
  </si>
  <si>
    <r>
      <t>4</t>
    </r>
    <r>
      <rPr>
        <b/>
        <sz val="12"/>
        <color indexed="60"/>
        <rFont val="Tahoma"/>
        <family val="2"/>
      </rPr>
      <t xml:space="preserve"> - </t>
    </r>
    <r>
      <rPr>
        <b/>
        <sz val="12"/>
        <rFont val="Verdana"/>
        <family val="2"/>
      </rPr>
      <t>Presupuesto</t>
    </r>
  </si>
  <si>
    <r>
      <t>ventas</t>
    </r>
    <r>
      <rPr>
        <u/>
        <sz val="11"/>
        <color indexed="17"/>
        <rFont val="Tahoma"/>
        <family val="2"/>
      </rPr>
      <t xml:space="preserve"> (neto)</t>
    </r>
  </si>
  <si>
    <r>
      <t xml:space="preserve">ot. </t>
    </r>
    <r>
      <rPr>
        <b/>
        <u/>
        <sz val="11"/>
        <color indexed="17"/>
        <rFont val="Tahoma"/>
        <family val="2"/>
      </rPr>
      <t>coste ventas</t>
    </r>
  </si>
  <si>
    <r>
      <t xml:space="preserve">gast. </t>
    </r>
    <r>
      <rPr>
        <b/>
        <u/>
        <sz val="11"/>
        <color indexed="17"/>
        <rFont val="Tahoma"/>
        <family val="2"/>
      </rPr>
      <t>marketing</t>
    </r>
  </si>
  <si>
    <r>
      <t xml:space="preserve">TOTAL </t>
    </r>
    <r>
      <rPr>
        <sz val="11"/>
        <rFont val="Tahoma"/>
        <family val="2"/>
      </rPr>
      <t>(neto)</t>
    </r>
  </si>
  <si>
    <r>
      <t xml:space="preserve">gast. </t>
    </r>
    <r>
      <rPr>
        <b/>
        <u/>
        <sz val="11"/>
        <color indexed="17"/>
        <rFont val="Tahoma"/>
        <family val="2"/>
      </rPr>
      <t>generales</t>
    </r>
  </si>
  <si>
    <r>
      <t xml:space="preserve">g. </t>
    </r>
    <r>
      <rPr>
        <b/>
        <u/>
        <sz val="11"/>
        <color indexed="17"/>
        <rFont val="Tahoma"/>
        <family val="2"/>
      </rPr>
      <t>excepcionales</t>
    </r>
  </si>
  <si>
    <r>
      <t>gast.</t>
    </r>
    <r>
      <rPr>
        <b/>
        <u/>
        <sz val="11"/>
        <color indexed="17"/>
        <rFont val="Tahoma"/>
        <family val="2"/>
      </rPr>
      <t xml:space="preserve"> financieros</t>
    </r>
  </si>
  <si>
    <r>
      <t>Otros gastos</t>
    </r>
    <r>
      <rPr>
        <sz val="12"/>
        <color indexed="42"/>
        <rFont val="Tahoma"/>
        <family val="2"/>
      </rPr>
      <t xml:space="preserve"> explotación</t>
    </r>
  </si>
  <si>
    <r>
      <t>RESULTADO</t>
    </r>
    <r>
      <rPr>
        <sz val="12"/>
        <color indexed="43"/>
        <rFont val="Tahoma"/>
        <family val="2"/>
      </rPr>
      <t xml:space="preserve"> explotación</t>
    </r>
  </si>
  <si>
    <r>
      <t xml:space="preserve">Ventas mínimas </t>
    </r>
    <r>
      <rPr>
        <sz val="14"/>
        <rFont val="Tahoma"/>
        <family val="2"/>
      </rPr>
      <t>(año) en unidades</t>
    </r>
  </si>
  <si>
    <r>
      <t xml:space="preserve">Facturación necesaria </t>
    </r>
    <r>
      <rPr>
        <sz val="14"/>
        <rFont val="Tahoma"/>
        <family val="2"/>
      </rPr>
      <t>para alcanzar el P.E.</t>
    </r>
  </si>
  <si>
    <r>
      <t xml:space="preserve">Total días </t>
    </r>
    <r>
      <rPr>
        <sz val="14"/>
        <rFont val="Tahoma"/>
        <family val="2"/>
      </rPr>
      <t>para alcanzar el P. Equilibrio anual</t>
    </r>
  </si>
  <si>
    <t>Contacto</t>
  </si>
  <si>
    <t>Previsiones de Venta - T.A.M. -</t>
  </si>
  <si>
    <r>
      <t>NO</t>
    </r>
    <r>
      <rPr>
        <sz val="9"/>
        <color indexed="23"/>
        <rFont val="Tahoma"/>
        <family val="2"/>
      </rPr>
      <t xml:space="preserve"> (global)</t>
    </r>
  </si>
  <si>
    <r>
      <t>Cálculo automatizado</t>
    </r>
    <r>
      <rPr>
        <b/>
        <sz val="10"/>
        <rFont val="Tahoma"/>
        <family val="2"/>
      </rPr>
      <t xml:space="preserve"> costes personal</t>
    </r>
  </si>
  <si>
    <r>
      <t>Cálculo automatizado</t>
    </r>
    <r>
      <rPr>
        <b/>
        <sz val="10"/>
        <rFont val="Tahoma"/>
        <family val="2"/>
      </rPr>
      <t xml:space="preserve"> consumo</t>
    </r>
  </si>
  <si>
    <r>
      <t>Cálculo automatizado</t>
    </r>
    <r>
      <rPr>
        <b/>
        <sz val="10"/>
        <rFont val="Tahoma"/>
        <family val="2"/>
      </rPr>
      <t xml:space="preserve"> liquidaciones IVA y otros</t>
    </r>
  </si>
  <si>
    <r>
      <t>Cálculo automatizado</t>
    </r>
    <r>
      <rPr>
        <b/>
        <sz val="10"/>
        <rFont val="Tahoma"/>
        <family val="2"/>
      </rPr>
      <t xml:space="preserve"> nuevos préstamos</t>
    </r>
  </si>
  <si>
    <r>
      <t>Cálculo automatizado</t>
    </r>
    <r>
      <rPr>
        <b/>
        <sz val="10"/>
        <rFont val="Tahoma"/>
        <family val="2"/>
      </rPr>
      <t xml:space="preserve"> leasings e inversiones</t>
    </r>
  </si>
  <si>
    <r>
      <t>Cálculo automatizado</t>
    </r>
    <r>
      <rPr>
        <b/>
        <sz val="10"/>
        <rFont val="Tahoma"/>
        <family val="2"/>
      </rPr>
      <t xml:space="preserve"> nuevas amortizaciones</t>
    </r>
  </si>
  <si>
    <r>
      <t xml:space="preserve">Resúmenes e informes </t>
    </r>
    <r>
      <rPr>
        <sz val="10"/>
        <rFont val="Tahoma"/>
        <family val="2"/>
      </rPr>
      <t>para presentar</t>
    </r>
  </si>
  <si>
    <r>
      <t>7</t>
    </r>
    <r>
      <rPr>
        <sz val="9"/>
        <rFont val="Tahoma"/>
        <family val="2"/>
      </rPr>
      <t>+4</t>
    </r>
  </si>
  <si>
    <r>
      <t>8</t>
    </r>
    <r>
      <rPr>
        <sz val="9"/>
        <rFont val="Tahoma"/>
        <family val="2"/>
      </rPr>
      <t>+4</t>
    </r>
  </si>
  <si>
    <r>
      <t>20</t>
    </r>
    <r>
      <rPr>
        <sz val="9"/>
        <rFont val="Tahoma"/>
        <family val="2"/>
      </rPr>
      <t>+12</t>
    </r>
  </si>
  <si>
    <r>
      <t>31</t>
    </r>
    <r>
      <rPr>
        <sz val="9"/>
        <rFont val="Tahoma"/>
        <family val="2"/>
      </rPr>
      <t>+12</t>
    </r>
  </si>
  <si>
    <t>Este libro incluye</t>
  </si>
  <si>
    <r>
      <t xml:space="preserve">1ª Parte: </t>
    </r>
    <r>
      <rPr>
        <b/>
        <sz val="14"/>
        <color indexed="60"/>
        <rFont val="Tahoma"/>
        <family val="2"/>
      </rPr>
      <t>Plantillas para elaborar presupuestos de forma simplificada</t>
    </r>
  </si>
  <si>
    <r>
      <t>2ª Parte:</t>
    </r>
    <r>
      <rPr>
        <b/>
        <sz val="14"/>
        <color indexed="60"/>
        <rFont val="Tahoma"/>
        <family val="2"/>
      </rPr>
      <t xml:space="preserve"> ¿Cómo se hace un presupuesto?</t>
    </r>
  </si>
  <si>
    <r>
      <t xml:space="preserve">3ª Parte: </t>
    </r>
    <r>
      <rPr>
        <b/>
        <sz val="14"/>
        <color indexed="60"/>
        <rFont val="Tahoma"/>
        <family val="2"/>
      </rPr>
      <t>Ejemplos de presupuestos, gráficos y productos recomendados</t>
    </r>
  </si>
  <si>
    <t>Plantillas  ►</t>
  </si>
  <si>
    <t>Presupuesto  ►</t>
  </si>
  <si>
    <t>Ejemplos  ►</t>
  </si>
  <si>
    <r>
      <t>Otros</t>
    </r>
    <r>
      <rPr>
        <sz val="12"/>
        <color indexed="42"/>
        <rFont val="Tahoma"/>
        <family val="2"/>
      </rPr>
      <t xml:space="preserve"> ingresos</t>
    </r>
  </si>
  <si>
    <t>Ponte en contacto con nosotros para cualquier duda o sugerencia:</t>
  </si>
  <si>
    <t>Este libro, a diferencia de otros productos de nuestra web, no es totalmente modificable, disculpa.</t>
  </si>
  <si>
    <r>
      <t>A - Plantilla 1</t>
    </r>
    <r>
      <rPr>
        <b/>
        <sz val="12"/>
        <color indexed="16"/>
        <rFont val="Tahoma"/>
        <family val="2"/>
      </rPr>
      <t xml:space="preserve"> </t>
    </r>
    <r>
      <rPr>
        <b/>
        <sz val="14"/>
        <color indexed="16"/>
        <rFont val="Tahoma"/>
        <family val="2"/>
      </rPr>
      <t>Ppto. Económico</t>
    </r>
  </si>
  <si>
    <r>
      <t xml:space="preserve">B - Plantilla 2 </t>
    </r>
    <r>
      <rPr>
        <b/>
        <sz val="14"/>
        <color indexed="16"/>
        <rFont val="Tahoma"/>
        <family val="2"/>
      </rPr>
      <t>Ppto. Tesorería</t>
    </r>
  </si>
  <si>
    <r>
      <t>PRESUPUESTO ECONÓMICO</t>
    </r>
    <r>
      <rPr>
        <b/>
        <sz val="18"/>
        <color indexed="42"/>
        <rFont val="Tahoma"/>
        <family val="2"/>
      </rPr>
      <t xml:space="preserve"> </t>
    </r>
    <r>
      <rPr>
        <sz val="18"/>
        <color indexed="42"/>
        <rFont val="Tahoma"/>
        <family val="2"/>
      </rPr>
      <t>(Pérdidas y ganancias)</t>
    </r>
  </si>
  <si>
    <t xml:space="preserve">                           Plantilla 1</t>
  </si>
  <si>
    <t xml:space="preserve">                           Plantilla 2</t>
  </si>
  <si>
    <r>
      <t>PRESUPUESTO de TESORERÍA</t>
    </r>
    <r>
      <rPr>
        <b/>
        <sz val="18"/>
        <color indexed="42"/>
        <rFont val="Tahoma"/>
        <family val="2"/>
      </rPr>
      <t xml:space="preserve"> </t>
    </r>
    <r>
      <rPr>
        <sz val="18"/>
        <color indexed="42"/>
        <rFont val="Tahoma"/>
        <family val="2"/>
      </rPr>
      <t>(cash-flow)</t>
    </r>
  </si>
  <si>
    <t xml:space="preserve">                                             Parte 1ª</t>
  </si>
  <si>
    <t>A - ¿Qué es un Presupuesto?</t>
  </si>
  <si>
    <t>B - Presupuesto económico</t>
  </si>
  <si>
    <t>C - Datos fundamentales</t>
  </si>
  <si>
    <t>D - Estructura</t>
  </si>
  <si>
    <t>E - Presupuesto de Tesorería</t>
  </si>
  <si>
    <t>DATOS FUNDAMENTALES en un PRESUPUESTO ECONÓMICO</t>
  </si>
  <si>
    <t>ESTRUCTURA  BÁSICA DEL PRESUPUESTO ECONÓMICO</t>
  </si>
  <si>
    <t>Plantillas de presupuesto anual</t>
  </si>
  <si>
    <t>Parte 1ª:</t>
  </si>
  <si>
    <t xml:space="preserve">                                            </t>
  </si>
  <si>
    <t xml:space="preserve"> Parte 2ª:</t>
  </si>
  <si>
    <t xml:space="preserve">Muestras de presupuestos </t>
  </si>
  <si>
    <r>
      <t xml:space="preserve">Ingresos de explotación </t>
    </r>
    <r>
      <rPr>
        <sz val="14"/>
        <color indexed="42"/>
        <rFont val="Tahoma"/>
        <family val="2"/>
      </rPr>
      <t>- ventas y otros ingresos</t>
    </r>
  </si>
  <si>
    <r>
      <t xml:space="preserve">Compras y existencias </t>
    </r>
    <r>
      <rPr>
        <sz val="14"/>
        <color indexed="42"/>
        <rFont val="Tahoma"/>
        <family val="2"/>
      </rPr>
      <t>- Cálculo del consumo de material para la venta</t>
    </r>
  </si>
  <si>
    <r>
      <t xml:space="preserve">Otros costes de venta: </t>
    </r>
    <r>
      <rPr>
        <sz val="14"/>
        <color indexed="42"/>
        <rFont val="Tahoma"/>
        <family val="2"/>
      </rPr>
      <t>gastos directos de producción o servicio (excluido personal)</t>
    </r>
  </si>
  <si>
    <r>
      <t xml:space="preserve"> VERSIÓN 1</t>
    </r>
    <r>
      <rPr>
        <b/>
        <sz val="16"/>
        <color indexed="9"/>
        <rFont val="Tahoma"/>
        <family val="2"/>
      </rPr>
      <t xml:space="preserve"> </t>
    </r>
    <r>
      <rPr>
        <sz val="16"/>
        <color indexed="9"/>
        <rFont val="Tahoma"/>
        <family val="2"/>
      </rPr>
      <t>(P&amp;L)</t>
    </r>
  </si>
  <si>
    <t>PRESUPUESTO  2025</t>
  </si>
  <si>
    <r>
      <t xml:space="preserve">R.O.  </t>
    </r>
    <r>
      <rPr>
        <b/>
        <sz val="18"/>
        <color indexed="9"/>
        <rFont val="Tahoma"/>
        <family val="2"/>
      </rPr>
      <t>RESUMEN OPERATIVO</t>
    </r>
  </si>
  <si>
    <t xml:space="preserve"> para presentar</t>
  </si>
  <si>
    <t>PRODUCTOS RELACIONADOS muy recomendables</t>
  </si>
  <si>
    <t>CÁLCULO de PRECIOS - PRODUCTO RECOMENDADO</t>
  </si>
  <si>
    <t>PREVISIÓN DE VENTAS - PRODUCTOS RECOMENDADOS</t>
  </si>
  <si>
    <t>Especial para empresas con histórico</t>
  </si>
  <si>
    <t xml:space="preserve">Previsiones de venta </t>
  </si>
  <si>
    <t>Presupuesto de Empresa - PRODUCTOS RECOMENDADOS</t>
  </si>
  <si>
    <r>
      <t xml:space="preserve">Como se elabora un </t>
    </r>
    <r>
      <rPr>
        <b/>
        <sz val="18"/>
        <color indexed="9"/>
        <rFont val="Tahoma"/>
        <family val="2"/>
      </rPr>
      <t>PRESUPUESTO y PLANTILLAS</t>
    </r>
  </si>
  <si>
    <t>Un sistema muy interesante para empresas con histórico de varios años</t>
  </si>
  <si>
    <t>Una herramienta imprescindible y totalmente adaptable a tus necesidades, no te lo pierdas …</t>
  </si>
</sst>
</file>

<file path=xl/styles.xml><?xml version="1.0" encoding="utf-8"?>
<styleSheet xmlns="http://schemas.openxmlformats.org/spreadsheetml/2006/main">
  <numFmts count="6">
    <numFmt numFmtId="164" formatCode="_-* #,##0.00\ &quot;€&quot;_-;\-* #,##0.00\ &quot;€&quot;_-;_-* &quot;-&quot;??\ &quot;€&quot;_-;_-@_-"/>
    <numFmt numFmtId="165" formatCode="#,##0.0"/>
    <numFmt numFmtId="166" formatCode="0.0%"/>
    <numFmt numFmtId="167" formatCode="#,##0_ ;[Red]\-#,##0\ "/>
    <numFmt numFmtId="168" formatCode="#,##0.00_ ;[Red]\-#,##0.00\ "/>
    <numFmt numFmtId="169" formatCode="0_ ;[Red]\-0\ "/>
  </numFmts>
  <fonts count="131">
    <font>
      <sz val="10"/>
      <name val="Arial"/>
    </font>
    <font>
      <sz val="10"/>
      <name val="Arial"/>
    </font>
    <font>
      <u/>
      <sz val="10"/>
      <color indexed="12"/>
      <name val="Arial"/>
    </font>
    <font>
      <b/>
      <sz val="12"/>
      <name val="Arial"/>
      <family val="2"/>
    </font>
    <font>
      <sz val="8"/>
      <name val="Arial"/>
    </font>
    <font>
      <sz val="10"/>
      <name val="Arial"/>
      <family val="2"/>
    </font>
    <font>
      <sz val="9"/>
      <name val="Arial"/>
      <family val="2"/>
    </font>
    <font>
      <sz val="9"/>
      <name val="Arial"/>
    </font>
    <font>
      <sz val="8"/>
      <name val="Arial"/>
      <family val="2"/>
    </font>
    <font>
      <b/>
      <sz val="20"/>
      <color indexed="9"/>
      <name val="Verdana"/>
      <family val="2"/>
    </font>
    <font>
      <sz val="11"/>
      <name val="Arial"/>
    </font>
    <font>
      <b/>
      <sz val="14"/>
      <name val="Verdana"/>
      <family val="2"/>
    </font>
    <font>
      <b/>
      <sz val="12"/>
      <name val="Verdana"/>
      <family val="2"/>
    </font>
    <font>
      <b/>
      <sz val="9"/>
      <name val="Verdana"/>
      <family val="2"/>
    </font>
    <font>
      <b/>
      <sz val="10"/>
      <name val="Verdana"/>
      <family val="2"/>
    </font>
    <font>
      <sz val="10"/>
      <name val="Verdana"/>
      <family val="2"/>
    </font>
    <font>
      <sz val="8"/>
      <name val="Verdana"/>
      <family val="2"/>
    </font>
    <font>
      <b/>
      <sz val="12"/>
      <color indexed="42"/>
      <name val="Tahoma"/>
      <family val="2"/>
    </font>
    <font>
      <sz val="10"/>
      <color indexed="10"/>
      <name val="Arial"/>
    </font>
    <font>
      <b/>
      <u/>
      <sz val="9"/>
      <color indexed="9"/>
      <name val="Arial"/>
      <family val="2"/>
    </font>
    <font>
      <sz val="12"/>
      <name val="Verdana"/>
      <family val="2"/>
    </font>
    <font>
      <b/>
      <sz val="18"/>
      <color indexed="42"/>
      <name val="Arial"/>
      <family val="2"/>
    </font>
    <font>
      <b/>
      <sz val="18"/>
      <color indexed="9"/>
      <name val="Arial"/>
      <family val="2"/>
    </font>
    <font>
      <sz val="14"/>
      <name val="Verdana"/>
      <family val="2"/>
    </font>
    <font>
      <b/>
      <sz val="8"/>
      <name val="Verdana"/>
      <family val="2"/>
    </font>
    <font>
      <sz val="14"/>
      <name val="Arial"/>
    </font>
    <font>
      <b/>
      <sz val="16"/>
      <name val="Verdana"/>
      <family val="2"/>
    </font>
    <font>
      <b/>
      <sz val="14"/>
      <color indexed="60"/>
      <name val="Verdana"/>
      <family val="2"/>
    </font>
    <font>
      <b/>
      <sz val="12"/>
      <color indexed="9"/>
      <name val="Tahoma"/>
      <family val="2"/>
    </font>
    <font>
      <sz val="12"/>
      <color indexed="63"/>
      <name val="Tahoma"/>
      <family val="2"/>
    </font>
    <font>
      <b/>
      <sz val="16"/>
      <color indexed="13"/>
      <name val="Tahoma"/>
      <family val="2"/>
    </font>
    <font>
      <b/>
      <sz val="18"/>
      <color indexed="9"/>
      <name val="Verdana"/>
      <family val="2"/>
    </font>
    <font>
      <b/>
      <sz val="16"/>
      <color indexed="9"/>
      <name val="Verdana"/>
      <family val="2"/>
    </font>
    <font>
      <sz val="12"/>
      <name val="Arial"/>
    </font>
    <font>
      <b/>
      <sz val="18"/>
      <color indexed="42"/>
      <name val="Verdana"/>
      <family val="2"/>
    </font>
    <font>
      <b/>
      <sz val="16"/>
      <color indexed="42"/>
      <name val="Verdana"/>
      <family val="2"/>
    </font>
    <font>
      <sz val="16"/>
      <name val="Arial"/>
    </font>
    <font>
      <b/>
      <sz val="16"/>
      <color indexed="42"/>
      <name val="Arial"/>
      <family val="2"/>
    </font>
    <font>
      <sz val="20"/>
      <name val="Arial"/>
    </font>
    <font>
      <sz val="10"/>
      <color indexed="42"/>
      <name val="Tahoma"/>
      <family val="2"/>
    </font>
    <font>
      <sz val="11"/>
      <name val="Arial"/>
      <family val="2"/>
    </font>
    <font>
      <sz val="12"/>
      <color indexed="60"/>
      <name val="Tahoma"/>
      <family val="2"/>
    </font>
    <font>
      <sz val="12"/>
      <color indexed="81"/>
      <name val="Tahoma"/>
      <family val="2"/>
    </font>
    <font>
      <b/>
      <sz val="12"/>
      <color indexed="81"/>
      <name val="Tahoma"/>
      <family val="2"/>
    </font>
    <font>
      <b/>
      <sz val="20"/>
      <color indexed="9"/>
      <name val="Tahoma"/>
      <family val="2"/>
    </font>
    <font>
      <b/>
      <sz val="20"/>
      <color indexed="42"/>
      <name val="Tahoma"/>
      <family val="2"/>
    </font>
    <font>
      <sz val="18"/>
      <color indexed="42"/>
      <name val="Tahoma"/>
      <family val="2"/>
    </font>
    <font>
      <b/>
      <sz val="14"/>
      <color indexed="42"/>
      <name val="Tahoma"/>
      <family val="2"/>
    </font>
    <font>
      <sz val="10"/>
      <name val="Tahoma"/>
      <family val="2"/>
    </font>
    <font>
      <b/>
      <sz val="10"/>
      <name val="Tahoma"/>
      <family val="2"/>
    </font>
    <font>
      <b/>
      <sz val="14"/>
      <name val="Tahoma"/>
      <family val="2"/>
    </font>
    <font>
      <b/>
      <sz val="12"/>
      <name val="Tahoma"/>
      <family val="2"/>
    </font>
    <font>
      <b/>
      <sz val="11"/>
      <color indexed="10"/>
      <name val="Tahoma"/>
      <family val="2"/>
    </font>
    <font>
      <sz val="11"/>
      <color indexed="23"/>
      <name val="Tahoma"/>
      <family val="2"/>
    </font>
    <font>
      <sz val="12"/>
      <name val="Tahoma"/>
      <family val="2"/>
    </font>
    <font>
      <sz val="12"/>
      <color indexed="23"/>
      <name val="Tahoma"/>
      <family val="2"/>
    </font>
    <font>
      <u/>
      <sz val="12"/>
      <color indexed="23"/>
      <name val="Tahoma"/>
      <family val="2"/>
    </font>
    <font>
      <sz val="11"/>
      <color indexed="63"/>
      <name val="Tahoma"/>
      <family val="2"/>
    </font>
    <font>
      <b/>
      <u/>
      <sz val="14"/>
      <color indexed="63"/>
      <name val="Tahoma"/>
      <family val="2"/>
    </font>
    <font>
      <sz val="9"/>
      <color indexed="23"/>
      <name val="Tahoma"/>
      <family val="2"/>
    </font>
    <font>
      <sz val="14"/>
      <color indexed="42"/>
      <name val="Tahoma"/>
      <family val="2"/>
    </font>
    <font>
      <b/>
      <sz val="8"/>
      <name val="Tahoma"/>
      <family val="2"/>
    </font>
    <font>
      <b/>
      <sz val="16"/>
      <name val="Tahoma"/>
      <family val="2"/>
    </font>
    <font>
      <sz val="16"/>
      <name val="Tahoma"/>
      <family val="2"/>
    </font>
    <font>
      <sz val="8"/>
      <name val="Tahoma"/>
      <family val="2"/>
    </font>
    <font>
      <b/>
      <sz val="14"/>
      <color indexed="60"/>
      <name val="Tahoma"/>
      <family val="2"/>
    </font>
    <font>
      <sz val="14"/>
      <color indexed="23"/>
      <name val="Tahoma"/>
      <family val="2"/>
    </font>
    <font>
      <b/>
      <sz val="18"/>
      <color indexed="42"/>
      <name val="Tahoma"/>
      <family val="2"/>
    </font>
    <font>
      <b/>
      <sz val="18"/>
      <color indexed="9"/>
      <name val="Tahoma"/>
      <family val="2"/>
    </font>
    <font>
      <b/>
      <sz val="14"/>
      <color indexed="23"/>
      <name val="Tahoma"/>
      <family val="2"/>
    </font>
    <font>
      <b/>
      <u/>
      <sz val="9"/>
      <color indexed="9"/>
      <name val="Tahoma"/>
      <family val="2"/>
    </font>
    <font>
      <sz val="14"/>
      <name val="Tahoma"/>
      <family val="2"/>
    </font>
    <font>
      <b/>
      <sz val="14"/>
      <color indexed="9"/>
      <name val="Tahoma"/>
      <family val="2"/>
    </font>
    <font>
      <sz val="11"/>
      <name val="Tahoma"/>
      <family val="2"/>
    </font>
    <font>
      <b/>
      <sz val="16"/>
      <color indexed="9"/>
      <name val="Tahoma"/>
      <family val="2"/>
    </font>
    <font>
      <b/>
      <sz val="11"/>
      <name val="Tahoma"/>
      <family val="2"/>
    </font>
    <font>
      <sz val="12"/>
      <color indexed="42"/>
      <name val="Tahoma"/>
      <family val="2"/>
    </font>
    <font>
      <sz val="10"/>
      <color indexed="43"/>
      <name val="Tahoma"/>
      <family val="2"/>
    </font>
    <font>
      <b/>
      <sz val="16"/>
      <color indexed="43"/>
      <name val="Tahoma"/>
      <family val="2"/>
    </font>
    <font>
      <b/>
      <sz val="12"/>
      <color indexed="60"/>
      <name val="Tahoma"/>
      <family val="2"/>
    </font>
    <font>
      <sz val="9"/>
      <name val="Tahoma"/>
      <family val="2"/>
    </font>
    <font>
      <sz val="10"/>
      <color indexed="10"/>
      <name val="Tahoma"/>
      <family val="2"/>
    </font>
    <font>
      <b/>
      <sz val="11"/>
      <color indexed="9"/>
      <name val="Tahoma"/>
      <family val="2"/>
    </font>
    <font>
      <b/>
      <sz val="11"/>
      <color indexed="16"/>
      <name val="Tahoma"/>
      <family val="2"/>
    </font>
    <font>
      <b/>
      <sz val="9"/>
      <name val="Tahoma"/>
      <family val="2"/>
    </font>
    <font>
      <b/>
      <sz val="16"/>
      <color indexed="42"/>
      <name val="Tahoma"/>
      <family val="2"/>
    </font>
    <font>
      <b/>
      <sz val="14"/>
      <color indexed="63"/>
      <name val="Tahoma"/>
      <family val="2"/>
    </font>
    <font>
      <b/>
      <sz val="14"/>
      <color indexed="13"/>
      <name val="Tahoma"/>
      <family val="2"/>
    </font>
    <font>
      <b/>
      <sz val="11"/>
      <color indexed="21"/>
      <name val="Tahoma"/>
      <family val="2"/>
    </font>
    <font>
      <b/>
      <sz val="14"/>
      <color indexed="21"/>
      <name val="Tahoma"/>
      <family val="2"/>
    </font>
    <font>
      <b/>
      <sz val="14"/>
      <color indexed="16"/>
      <name val="Tahoma"/>
      <family val="2"/>
    </font>
    <font>
      <b/>
      <sz val="14"/>
      <color indexed="17"/>
      <name val="Tahoma"/>
      <family val="2"/>
    </font>
    <font>
      <b/>
      <sz val="14"/>
      <color indexed="58"/>
      <name val="Tahoma"/>
      <family val="2"/>
    </font>
    <font>
      <b/>
      <sz val="12"/>
      <color indexed="21"/>
      <name val="Tahoma"/>
      <family val="2"/>
    </font>
    <font>
      <sz val="10"/>
      <color indexed="23"/>
      <name val="Tahoma"/>
      <family val="2"/>
    </font>
    <font>
      <sz val="9"/>
      <color indexed="10"/>
      <name val="Tahoma"/>
      <family val="2"/>
    </font>
    <font>
      <b/>
      <sz val="12"/>
      <color indexed="16"/>
      <name val="Tahoma"/>
      <family val="2"/>
    </font>
    <font>
      <sz val="10"/>
      <color indexed="16"/>
      <name val="Tahoma"/>
      <family val="2"/>
    </font>
    <font>
      <sz val="9"/>
      <color indexed="16"/>
      <name val="Tahoma"/>
      <family val="2"/>
    </font>
    <font>
      <b/>
      <u/>
      <sz val="11"/>
      <color indexed="17"/>
      <name val="Tahoma"/>
      <family val="2"/>
    </font>
    <font>
      <u/>
      <sz val="11"/>
      <color indexed="17"/>
      <name val="Tahoma"/>
      <family val="2"/>
    </font>
    <font>
      <sz val="11"/>
      <color indexed="60"/>
      <name val="Tahoma"/>
      <family val="2"/>
    </font>
    <font>
      <sz val="12"/>
      <color indexed="43"/>
      <name val="Tahoma"/>
      <family val="2"/>
    </font>
    <font>
      <sz val="12"/>
      <color indexed="10"/>
      <name val="Tahoma"/>
      <family val="2"/>
    </font>
    <font>
      <b/>
      <sz val="12"/>
      <color indexed="10"/>
      <name val="Tahoma"/>
      <family val="2"/>
    </font>
    <font>
      <b/>
      <sz val="14"/>
      <color indexed="43"/>
      <name val="Tahoma"/>
      <family val="2"/>
    </font>
    <font>
      <b/>
      <sz val="8"/>
      <color indexed="43"/>
      <name val="Tahoma"/>
      <family val="2"/>
    </font>
    <font>
      <sz val="8"/>
      <color indexed="23"/>
      <name val="Tahoma"/>
      <family val="2"/>
    </font>
    <font>
      <sz val="8"/>
      <color indexed="60"/>
      <name val="Tahoma"/>
      <family val="2"/>
    </font>
    <font>
      <b/>
      <sz val="11"/>
      <color indexed="43"/>
      <name val="Tahoma"/>
      <family val="2"/>
    </font>
    <font>
      <sz val="11"/>
      <color indexed="18"/>
      <name val="Tahoma"/>
      <family val="2"/>
    </font>
    <font>
      <sz val="11"/>
      <color indexed="10"/>
      <name val="Tahoma"/>
      <family val="2"/>
    </font>
    <font>
      <sz val="8"/>
      <color indexed="43"/>
      <name val="Tahoma"/>
      <family val="2"/>
    </font>
    <font>
      <b/>
      <sz val="11"/>
      <color indexed="18"/>
      <name val="Tahoma"/>
      <family val="2"/>
    </font>
    <font>
      <b/>
      <sz val="20"/>
      <color indexed="23"/>
      <name val="Tahoma"/>
      <family val="2"/>
    </font>
    <font>
      <b/>
      <sz val="8"/>
      <color indexed="9"/>
      <name val="Tahoma"/>
      <family val="2"/>
    </font>
    <font>
      <b/>
      <sz val="12"/>
      <color indexed="43"/>
      <name val="Tahoma"/>
      <family val="2"/>
    </font>
    <font>
      <sz val="20"/>
      <name val="Tahoma"/>
      <family val="2"/>
    </font>
    <font>
      <b/>
      <sz val="20"/>
      <name val="Tahoma"/>
      <family val="2"/>
    </font>
    <font>
      <b/>
      <sz val="14"/>
      <color indexed="62"/>
      <name val="Tahoma"/>
      <family val="2"/>
    </font>
    <font>
      <b/>
      <sz val="12"/>
      <color indexed="63"/>
      <name val="Tahoma"/>
      <family val="2"/>
    </font>
    <font>
      <b/>
      <sz val="12"/>
      <color indexed="58"/>
      <name val="Tahoma"/>
      <family val="2"/>
    </font>
    <font>
      <b/>
      <i/>
      <sz val="14"/>
      <color indexed="58"/>
      <name val="Tahoma"/>
      <family val="2"/>
    </font>
    <font>
      <i/>
      <sz val="14"/>
      <color indexed="58"/>
      <name val="Tahoma"/>
      <family val="2"/>
    </font>
    <font>
      <b/>
      <i/>
      <sz val="12"/>
      <color indexed="58"/>
      <name val="Tahoma"/>
      <family val="2"/>
    </font>
    <font>
      <b/>
      <sz val="11"/>
      <color indexed="58"/>
      <name val="Tahoma"/>
      <family val="2"/>
    </font>
    <font>
      <b/>
      <sz val="10"/>
      <color indexed="63"/>
      <name val="Tahoma"/>
      <family val="2"/>
    </font>
    <font>
      <sz val="10"/>
      <color indexed="63"/>
      <name val="Arial"/>
    </font>
    <font>
      <b/>
      <sz val="11"/>
      <color indexed="63"/>
      <name val="Tahoma"/>
      <family val="2"/>
    </font>
    <font>
      <sz val="16"/>
      <color indexed="9"/>
      <name val="Tahoma"/>
      <family val="2"/>
    </font>
    <font>
      <b/>
      <sz val="11"/>
      <color indexed="17"/>
      <name val="Tahoma"/>
      <family val="2"/>
    </font>
  </fonts>
  <fills count="2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1"/>
        <bgColor indexed="64"/>
      </patternFill>
    </fill>
    <fill>
      <patternFill patternType="solid">
        <fgColor indexed="57"/>
        <bgColor indexed="64"/>
      </patternFill>
    </fill>
    <fill>
      <patternFill patternType="solid">
        <fgColor indexed="10"/>
        <bgColor indexed="64"/>
      </patternFill>
    </fill>
    <fill>
      <patternFill patternType="solid">
        <fgColor indexed="19"/>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54"/>
        <bgColor indexed="64"/>
      </patternFill>
    </fill>
    <fill>
      <patternFill patternType="solid">
        <fgColor indexed="16"/>
        <bgColor indexed="64"/>
      </patternFill>
    </fill>
    <fill>
      <patternFill patternType="gray0625">
        <fgColor indexed="22"/>
        <bgColor indexed="9"/>
      </patternFill>
    </fill>
    <fill>
      <patternFill patternType="solid">
        <fgColor indexed="13"/>
        <bgColor indexed="64"/>
      </patternFill>
    </fill>
    <fill>
      <patternFill patternType="solid">
        <fgColor indexed="22"/>
        <bgColor indexed="64"/>
      </patternFill>
    </fill>
    <fill>
      <patternFill patternType="solid">
        <fgColor indexed="60"/>
        <bgColor indexed="64"/>
      </patternFill>
    </fill>
    <fill>
      <patternFill patternType="solid">
        <fgColor indexed="8"/>
        <bgColor indexed="64"/>
      </patternFill>
    </fill>
    <fill>
      <patternFill patternType="solid">
        <fgColor indexed="62"/>
        <bgColor indexed="64"/>
      </patternFill>
    </fill>
    <fill>
      <patternFill patternType="solid">
        <fgColor indexed="63"/>
        <bgColor indexed="64"/>
      </patternFill>
    </fill>
    <fill>
      <patternFill patternType="solid">
        <fgColor indexed="23"/>
        <bgColor indexed="64"/>
      </patternFill>
    </fill>
    <fill>
      <patternFill patternType="solid">
        <fgColor indexed="53"/>
        <bgColor indexed="64"/>
      </patternFill>
    </fill>
    <fill>
      <patternFill patternType="solid">
        <fgColor indexed="52"/>
        <bgColor indexed="64"/>
      </patternFill>
    </fill>
  </fills>
  <borders count="88">
    <border>
      <left/>
      <right/>
      <top/>
      <bottom/>
      <diagonal/>
    </border>
    <border>
      <left/>
      <right/>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bottom style="thin">
        <color indexed="22"/>
      </bottom>
      <diagonal/>
    </border>
    <border>
      <left/>
      <right style="thin">
        <color indexed="22"/>
      </right>
      <top/>
      <bottom/>
      <diagonal/>
    </border>
    <border>
      <left style="thin">
        <color indexed="22"/>
      </left>
      <right/>
      <top/>
      <bottom/>
      <diagonal/>
    </border>
    <border>
      <left style="thin">
        <color indexed="22"/>
      </left>
      <right/>
      <top/>
      <bottom style="thin">
        <color indexed="22"/>
      </bottom>
      <diagonal/>
    </border>
    <border>
      <left/>
      <right style="thin">
        <color indexed="22"/>
      </right>
      <top style="thin">
        <color indexed="22"/>
      </top>
      <bottom/>
      <diagonal/>
    </border>
    <border>
      <left/>
      <right/>
      <top/>
      <bottom style="thin">
        <color indexed="23"/>
      </bottom>
      <diagonal/>
    </border>
    <border>
      <left style="thin">
        <color indexed="22"/>
      </left>
      <right style="thin">
        <color indexed="22"/>
      </right>
      <top/>
      <bottom style="thin">
        <color indexed="23"/>
      </bottom>
      <diagonal/>
    </border>
    <border>
      <left style="thin">
        <color indexed="23"/>
      </left>
      <right/>
      <top/>
      <bottom style="thin">
        <color indexed="23"/>
      </bottom>
      <diagonal/>
    </border>
    <border>
      <left style="thin">
        <color indexed="22"/>
      </left>
      <right style="thin">
        <color indexed="23"/>
      </right>
      <top/>
      <bottom style="thin">
        <color indexed="23"/>
      </bottom>
      <diagonal/>
    </border>
    <border>
      <left/>
      <right/>
      <top style="thin">
        <color indexed="23"/>
      </top>
      <bottom/>
      <diagonal/>
    </border>
    <border>
      <left/>
      <right style="thin">
        <color indexed="23"/>
      </right>
      <top style="thin">
        <color indexed="23"/>
      </top>
      <bottom/>
      <diagonal/>
    </border>
    <border>
      <left/>
      <right/>
      <top style="thin">
        <color indexed="42"/>
      </top>
      <bottom style="thin">
        <color indexed="23"/>
      </bottom>
      <diagonal/>
    </border>
    <border>
      <left/>
      <right style="thin">
        <color indexed="23"/>
      </right>
      <top style="thin">
        <color indexed="42"/>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style="thin">
        <color indexed="22"/>
      </right>
      <top style="thin">
        <color indexed="23"/>
      </top>
      <bottom style="thin">
        <color indexed="58"/>
      </bottom>
      <diagonal/>
    </border>
    <border>
      <left style="thin">
        <color indexed="22"/>
      </left>
      <right style="thin">
        <color indexed="22"/>
      </right>
      <top style="thin">
        <color indexed="23"/>
      </top>
      <bottom style="thin">
        <color indexed="58"/>
      </bottom>
      <diagonal/>
    </border>
    <border>
      <left style="thin">
        <color indexed="22"/>
      </left>
      <right style="thin">
        <color indexed="23"/>
      </right>
      <top style="thin">
        <color indexed="23"/>
      </top>
      <bottom style="thin">
        <color indexed="58"/>
      </bottom>
      <diagonal/>
    </border>
    <border>
      <left style="thin">
        <color indexed="23"/>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3"/>
      </right>
      <top style="thin">
        <color indexed="22"/>
      </top>
      <bottom style="thin">
        <color indexed="22"/>
      </bottom>
      <diagonal/>
    </border>
    <border>
      <left style="thin">
        <color indexed="23"/>
      </left>
      <right style="thin">
        <color indexed="22"/>
      </right>
      <top style="thin">
        <color indexed="22"/>
      </top>
      <bottom style="thin">
        <color indexed="22"/>
      </bottom>
      <diagonal/>
    </border>
    <border>
      <left style="thin">
        <color indexed="23"/>
      </left>
      <right style="thin">
        <color indexed="22"/>
      </right>
      <top style="thin">
        <color indexed="22"/>
      </top>
      <bottom style="thin">
        <color indexed="23"/>
      </bottom>
      <diagonal/>
    </border>
    <border>
      <left style="thin">
        <color indexed="22"/>
      </left>
      <right style="thin">
        <color indexed="22"/>
      </right>
      <top style="thin">
        <color indexed="22"/>
      </top>
      <bottom style="thin">
        <color indexed="23"/>
      </bottom>
      <diagonal/>
    </border>
    <border>
      <left style="thin">
        <color indexed="22"/>
      </left>
      <right style="thin">
        <color indexed="23"/>
      </right>
      <top style="thin">
        <color indexed="22"/>
      </top>
      <bottom style="thin">
        <color indexed="23"/>
      </bottom>
      <diagonal/>
    </border>
    <border>
      <left style="thin">
        <color indexed="23"/>
      </left>
      <right style="thin">
        <color indexed="22"/>
      </right>
      <top/>
      <bottom style="thin">
        <color indexed="23"/>
      </bottom>
      <diagonal/>
    </border>
    <border>
      <left style="thin">
        <color indexed="23"/>
      </left>
      <right style="thin">
        <color indexed="22"/>
      </right>
      <top style="thin">
        <color indexed="23"/>
      </top>
      <bottom style="thin">
        <color indexed="22"/>
      </bottom>
      <diagonal/>
    </border>
    <border>
      <left style="thin">
        <color indexed="22"/>
      </left>
      <right style="thin">
        <color indexed="22"/>
      </right>
      <top style="thin">
        <color indexed="23"/>
      </top>
      <bottom style="thin">
        <color indexed="22"/>
      </bottom>
      <diagonal/>
    </border>
    <border>
      <left style="thin">
        <color indexed="22"/>
      </left>
      <right style="thin">
        <color indexed="23"/>
      </right>
      <top style="thin">
        <color indexed="23"/>
      </top>
      <bottom style="thin">
        <color indexed="22"/>
      </bottom>
      <diagonal/>
    </border>
    <border>
      <left style="thin">
        <color indexed="22"/>
      </left>
      <right style="thin">
        <color indexed="23"/>
      </right>
      <top/>
      <bottom style="thin">
        <color indexed="22"/>
      </bottom>
      <diagonal/>
    </border>
    <border>
      <left/>
      <right style="thin">
        <color indexed="23"/>
      </right>
      <top/>
      <bottom style="thin">
        <color indexed="23"/>
      </bottom>
      <diagonal/>
    </border>
    <border>
      <left/>
      <right/>
      <top style="thin">
        <color indexed="22"/>
      </top>
      <bottom style="thin">
        <color indexed="22"/>
      </bottom>
      <diagonal/>
    </border>
    <border>
      <left style="thin">
        <color indexed="22"/>
      </left>
      <right style="thin">
        <color indexed="22"/>
      </right>
      <top/>
      <bottom/>
      <diagonal/>
    </border>
    <border>
      <left style="thin">
        <color indexed="23"/>
      </left>
      <right/>
      <top/>
      <bottom/>
      <diagonal/>
    </border>
    <border>
      <left style="thin">
        <color indexed="22"/>
      </left>
      <right/>
      <top style="thin">
        <color indexed="23"/>
      </top>
      <bottom style="thin">
        <color indexed="23"/>
      </bottom>
      <diagonal/>
    </border>
    <border>
      <left style="thin">
        <color indexed="22"/>
      </left>
      <right/>
      <top style="thin">
        <color indexed="22"/>
      </top>
      <bottom style="thin">
        <color indexed="22"/>
      </bottom>
      <diagonal/>
    </border>
    <border>
      <left style="thin">
        <color indexed="23"/>
      </left>
      <right style="thin">
        <color indexed="22"/>
      </right>
      <top style="thin">
        <color indexed="23"/>
      </top>
      <bottom style="thin">
        <color indexed="23"/>
      </bottom>
      <diagonal/>
    </border>
    <border>
      <left style="thin">
        <color indexed="22"/>
      </left>
      <right/>
      <top style="thin">
        <color indexed="23"/>
      </top>
      <bottom/>
      <diagonal/>
    </border>
    <border>
      <left/>
      <right/>
      <top/>
      <bottom style="thin">
        <color indexed="58"/>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style="thin">
        <color indexed="23"/>
      </bottom>
      <diagonal/>
    </border>
    <border>
      <left/>
      <right style="thin">
        <color indexed="23"/>
      </right>
      <top/>
      <bottom/>
      <diagonal/>
    </border>
    <border>
      <left style="thin">
        <color indexed="22"/>
      </left>
      <right style="thin">
        <color indexed="23"/>
      </right>
      <top/>
      <bottom/>
      <diagonal/>
    </border>
    <border>
      <left style="thin">
        <color indexed="23"/>
      </left>
      <right style="thin">
        <color indexed="22"/>
      </right>
      <top/>
      <bottom/>
      <diagonal/>
    </border>
    <border>
      <left style="thin">
        <color indexed="23"/>
      </left>
      <right style="thin">
        <color indexed="23"/>
      </right>
      <top style="thin">
        <color indexed="23"/>
      </top>
      <bottom style="thin">
        <color indexed="23"/>
      </bottom>
      <diagonal/>
    </border>
    <border>
      <left style="thin">
        <color indexed="55"/>
      </left>
      <right/>
      <top style="thin">
        <color indexed="55"/>
      </top>
      <bottom style="thin">
        <color indexed="55"/>
      </bottom>
      <diagonal/>
    </border>
    <border>
      <left/>
      <right/>
      <top style="thin">
        <color indexed="55"/>
      </top>
      <bottom style="thin">
        <color indexed="22"/>
      </bottom>
      <diagonal/>
    </border>
    <border>
      <left/>
      <right/>
      <top/>
      <bottom style="thin">
        <color indexed="55"/>
      </bottom>
      <diagonal/>
    </border>
    <border>
      <left/>
      <right/>
      <top style="thin">
        <color indexed="55"/>
      </top>
      <bottom/>
      <diagonal/>
    </border>
    <border>
      <left/>
      <right/>
      <top style="thin">
        <color indexed="23"/>
      </top>
      <bottom style="thin">
        <color indexed="22"/>
      </bottom>
      <diagonal/>
    </border>
    <border>
      <left style="thin">
        <color indexed="22"/>
      </left>
      <right style="thin">
        <color indexed="22"/>
      </right>
      <top style="thin">
        <color indexed="22"/>
      </top>
      <bottom style="thin">
        <color indexed="17"/>
      </bottom>
      <diagonal/>
    </border>
    <border>
      <left style="thin">
        <color indexed="22"/>
      </left>
      <right style="thin">
        <color indexed="22"/>
      </right>
      <top style="thin">
        <color indexed="22"/>
      </top>
      <bottom style="thin">
        <color indexed="18"/>
      </bottom>
      <diagonal/>
    </border>
    <border>
      <left style="thin">
        <color indexed="22"/>
      </left>
      <right style="thin">
        <color indexed="22"/>
      </right>
      <top style="thin">
        <color indexed="22"/>
      </top>
      <bottom style="thin">
        <color indexed="58"/>
      </bottom>
      <diagonal/>
    </border>
    <border>
      <left style="thin">
        <color indexed="22"/>
      </left>
      <right style="thin">
        <color indexed="22"/>
      </right>
      <top style="thin">
        <color indexed="22"/>
      </top>
      <bottom style="thin">
        <color indexed="60"/>
      </bottom>
      <diagonal/>
    </border>
    <border>
      <left style="thin">
        <color indexed="22"/>
      </left>
      <right style="thin">
        <color indexed="22"/>
      </right>
      <top style="thin">
        <color indexed="18"/>
      </top>
      <bottom style="thin">
        <color indexed="22"/>
      </bottom>
      <diagonal/>
    </border>
    <border>
      <left style="thin">
        <color indexed="23"/>
      </left>
      <right style="thin">
        <color indexed="22"/>
      </right>
      <top style="thin">
        <color indexed="23"/>
      </top>
      <bottom style="medium">
        <color indexed="16"/>
      </bottom>
      <diagonal/>
    </border>
    <border>
      <left style="thin">
        <color indexed="22"/>
      </left>
      <right style="thin">
        <color indexed="22"/>
      </right>
      <top style="thin">
        <color indexed="23"/>
      </top>
      <bottom style="medium">
        <color indexed="16"/>
      </bottom>
      <diagonal/>
    </border>
    <border>
      <left style="thin">
        <color indexed="22"/>
      </left>
      <right style="thin">
        <color indexed="23"/>
      </right>
      <top style="thin">
        <color indexed="23"/>
      </top>
      <bottom style="medium">
        <color indexed="16"/>
      </bottom>
      <diagonal/>
    </border>
    <border>
      <left style="thin">
        <color indexed="23"/>
      </left>
      <right/>
      <top style="thin">
        <color indexed="23"/>
      </top>
      <bottom/>
      <diagonal/>
    </border>
    <border>
      <left/>
      <right style="thin">
        <color indexed="22"/>
      </right>
      <top style="thin">
        <color indexed="23"/>
      </top>
      <bottom/>
      <diagonal/>
    </border>
    <border>
      <left style="thin">
        <color indexed="22"/>
      </left>
      <right style="thin">
        <color indexed="22"/>
      </right>
      <top style="thin">
        <color indexed="23"/>
      </top>
      <bottom/>
      <diagonal/>
    </border>
    <border>
      <left style="thin">
        <color indexed="22"/>
      </left>
      <right style="thin">
        <color indexed="22"/>
      </right>
      <top style="thin">
        <color indexed="23"/>
      </top>
      <bottom style="thin">
        <color indexed="23"/>
      </bottom>
      <diagonal/>
    </border>
    <border>
      <left style="thin">
        <color indexed="22"/>
      </left>
      <right style="thin">
        <color indexed="22"/>
      </right>
      <top/>
      <bottom style="thin">
        <color indexed="17"/>
      </bottom>
      <diagonal/>
    </border>
    <border>
      <left style="thin">
        <color indexed="22"/>
      </left>
      <right style="thin">
        <color indexed="22"/>
      </right>
      <top style="thin">
        <color indexed="58"/>
      </top>
      <bottom style="thin">
        <color indexed="58"/>
      </bottom>
      <diagonal/>
    </border>
    <border>
      <left style="thin">
        <color indexed="22"/>
      </left>
      <right style="thin">
        <color indexed="22"/>
      </right>
      <top/>
      <bottom style="thin">
        <color indexed="63"/>
      </bottom>
      <diagonal/>
    </border>
    <border>
      <left style="thin">
        <color indexed="22"/>
      </left>
      <right style="thin">
        <color indexed="22"/>
      </right>
      <top style="thin">
        <color indexed="22"/>
      </top>
      <bottom style="thin">
        <color indexed="64"/>
      </bottom>
      <diagonal/>
    </border>
    <border>
      <left style="thin">
        <color indexed="22"/>
      </left>
      <right style="thin">
        <color indexed="23"/>
      </right>
      <top style="thin">
        <color indexed="22"/>
      </top>
      <bottom style="thin">
        <color indexed="64"/>
      </bottom>
      <diagonal/>
    </border>
    <border>
      <left style="thin">
        <color indexed="22"/>
      </left>
      <right style="thin">
        <color indexed="22"/>
      </right>
      <top style="thin">
        <color indexed="22"/>
      </top>
      <bottom style="thin">
        <color indexed="63"/>
      </bottom>
      <diagonal/>
    </border>
    <border>
      <left style="thin">
        <color indexed="23"/>
      </left>
      <right style="thin">
        <color indexed="23"/>
      </right>
      <top style="thin">
        <color indexed="23"/>
      </top>
      <bottom style="thin">
        <color indexed="64"/>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style="thin">
        <color indexed="55"/>
      </right>
      <top style="thin">
        <color indexed="23"/>
      </top>
      <bottom style="thin">
        <color indexed="23"/>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top style="thin">
        <color indexed="42"/>
      </top>
      <bottom style="thin">
        <color indexed="23"/>
      </bottom>
      <diagonal/>
    </border>
    <border>
      <left style="thin">
        <color indexed="23"/>
      </left>
      <right/>
      <top style="thin">
        <color indexed="23"/>
      </top>
      <bottom style="thin">
        <color indexed="42"/>
      </bottom>
      <diagonal/>
    </border>
    <border>
      <left/>
      <right/>
      <top style="thin">
        <color indexed="23"/>
      </top>
      <bottom style="thin">
        <color indexed="42"/>
      </bottom>
      <diagonal/>
    </border>
    <border>
      <left style="thin">
        <color indexed="22"/>
      </left>
      <right style="thin">
        <color indexed="23"/>
      </right>
      <top style="thin">
        <color indexed="23"/>
      </top>
      <bottom style="thin">
        <color indexed="23"/>
      </bottom>
      <diagonal/>
    </border>
    <border>
      <left style="thin">
        <color indexed="22"/>
      </left>
      <right/>
      <top/>
      <bottom style="thin">
        <color indexed="55"/>
      </bottom>
      <diagonal/>
    </border>
    <border>
      <left style="thin">
        <color indexed="23"/>
      </left>
      <right style="thin">
        <color indexed="23"/>
      </right>
      <top style="thin">
        <color indexed="23"/>
      </top>
      <bottom/>
      <diagonal/>
    </border>
  </borders>
  <cellStyleXfs count="3">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cellStyleXfs>
  <cellXfs count="1054">
    <xf numFmtId="0" fontId="0" fillId="0" borderId="0" xfId="0"/>
    <xf numFmtId="0" fontId="7" fillId="2" borderId="1" xfId="0" applyFont="1" applyFill="1" applyBorder="1"/>
    <xf numFmtId="0" fontId="0" fillId="3" borderId="0" xfId="0" applyFill="1" applyProtection="1">
      <protection locked="0"/>
    </xf>
    <xf numFmtId="0" fontId="0" fillId="4" borderId="2" xfId="0" applyFill="1" applyBorder="1"/>
    <xf numFmtId="0" fontId="0" fillId="4" borderId="3" xfId="0" applyFill="1" applyBorder="1"/>
    <xf numFmtId="0" fontId="0" fillId="2" borderId="1" xfId="0" applyFill="1" applyBorder="1"/>
    <xf numFmtId="0" fontId="0" fillId="2" borderId="4" xfId="0" applyFill="1" applyBorder="1"/>
    <xf numFmtId="0" fontId="4" fillId="4" borderId="0" xfId="0" applyFont="1" applyFill="1" applyBorder="1"/>
    <xf numFmtId="0" fontId="4" fillId="4" borderId="5" xfId="0" applyFont="1" applyFill="1" applyBorder="1"/>
    <xf numFmtId="0" fontId="0" fillId="3" borderId="0" xfId="0" applyFill="1"/>
    <xf numFmtId="0" fontId="0" fillId="2" borderId="0" xfId="0" applyFill="1" applyBorder="1"/>
    <xf numFmtId="0" fontId="0" fillId="3" borderId="0" xfId="0" applyFill="1" applyBorder="1" applyProtection="1">
      <protection locked="0"/>
    </xf>
    <xf numFmtId="0" fontId="4" fillId="0" borderId="0" xfId="0" applyFont="1"/>
    <xf numFmtId="0" fontId="4" fillId="3" borderId="0" xfId="0" applyFont="1" applyFill="1"/>
    <xf numFmtId="0" fontId="0" fillId="3" borderId="0" xfId="0" applyFill="1" applyBorder="1"/>
    <xf numFmtId="0" fontId="0" fillId="3" borderId="6" xfId="0" applyFill="1" applyBorder="1"/>
    <xf numFmtId="0" fontId="0" fillId="3" borderId="5" xfId="0" applyFill="1" applyBorder="1"/>
    <xf numFmtId="0" fontId="0" fillId="3" borderId="7" xfId="0" applyFill="1" applyBorder="1"/>
    <xf numFmtId="0" fontId="0" fillId="3" borderId="1" xfId="0" applyFill="1" applyBorder="1"/>
    <xf numFmtId="0" fontId="0" fillId="3" borderId="4" xfId="0" applyFill="1" applyBorder="1"/>
    <xf numFmtId="0" fontId="0" fillId="2" borderId="6" xfId="0" applyFill="1" applyBorder="1"/>
    <xf numFmtId="0" fontId="0" fillId="2" borderId="5" xfId="0" applyFill="1" applyBorder="1"/>
    <xf numFmtId="0" fontId="0" fillId="2" borderId="7" xfId="0" applyFill="1" applyBorder="1"/>
    <xf numFmtId="0" fontId="0" fillId="3" borderId="3" xfId="0" applyFill="1" applyBorder="1"/>
    <xf numFmtId="0" fontId="0" fillId="3" borderId="8" xfId="0" applyFill="1" applyBorder="1"/>
    <xf numFmtId="0" fontId="0" fillId="3" borderId="2"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6" fillId="3" borderId="0" xfId="0" applyFont="1" applyFill="1"/>
    <xf numFmtId="0" fontId="0" fillId="4" borderId="0" xfId="0" applyFill="1" applyBorder="1"/>
    <xf numFmtId="167" fontId="5" fillId="3" borderId="0" xfId="0" applyNumberFormat="1" applyFont="1" applyFill="1" applyBorder="1" applyAlignment="1">
      <alignment horizontal="center" vertical="center"/>
    </xf>
    <xf numFmtId="167" fontId="5" fillId="4" borderId="0" xfId="0" applyNumberFormat="1" applyFont="1" applyFill="1" applyBorder="1" applyAlignment="1" applyProtection="1">
      <alignment horizontal="center" vertical="center"/>
    </xf>
    <xf numFmtId="0" fontId="19" fillId="3" borderId="0" xfId="1" applyFont="1" applyFill="1" applyAlignment="1" applyProtection="1">
      <alignment horizontal="center" vertical="center"/>
    </xf>
    <xf numFmtId="0" fontId="18" fillId="3" borderId="0" xfId="0" applyFont="1" applyFill="1" applyBorder="1"/>
    <xf numFmtId="0" fontId="0" fillId="4" borderId="6" xfId="0" applyFill="1" applyBorder="1"/>
    <xf numFmtId="0" fontId="14" fillId="4" borderId="0" xfId="0" applyFont="1" applyFill="1" applyBorder="1" applyAlignment="1" applyProtection="1">
      <alignment horizontal="center" vertical="center"/>
    </xf>
    <xf numFmtId="0" fontId="0" fillId="4" borderId="7" xfId="0" applyFill="1" applyBorder="1"/>
    <xf numFmtId="0" fontId="19" fillId="3" borderId="2" xfId="1" applyFont="1" applyFill="1" applyBorder="1" applyAlignment="1" applyProtection="1">
      <alignment horizontal="center" vertical="center"/>
    </xf>
    <xf numFmtId="0" fontId="19" fillId="3" borderId="3" xfId="1" applyFont="1" applyFill="1" applyBorder="1" applyAlignment="1" applyProtection="1">
      <alignment horizontal="center" vertical="center"/>
    </xf>
    <xf numFmtId="0" fontId="6" fillId="3" borderId="3" xfId="0" applyFont="1" applyFill="1" applyBorder="1"/>
    <xf numFmtId="0" fontId="18" fillId="3" borderId="3" xfId="0" applyFont="1" applyFill="1" applyBorder="1"/>
    <xf numFmtId="0" fontId="19" fillId="3" borderId="6" xfId="1" applyFont="1" applyFill="1" applyBorder="1" applyAlignment="1" applyProtection="1">
      <alignment horizontal="center" vertical="center"/>
    </xf>
    <xf numFmtId="0" fontId="19" fillId="3" borderId="0" xfId="1" applyFont="1" applyFill="1" applyBorder="1" applyAlignment="1" applyProtection="1">
      <alignment horizontal="center" vertical="center"/>
    </xf>
    <xf numFmtId="0" fontId="6" fillId="3" borderId="0" xfId="0" applyFont="1" applyFill="1" applyBorder="1"/>
    <xf numFmtId="0" fontId="4" fillId="3" borderId="6" xfId="0" applyFont="1" applyFill="1" applyBorder="1"/>
    <xf numFmtId="0" fontId="4" fillId="3" borderId="0" xfId="0" applyFont="1" applyFill="1" applyBorder="1"/>
    <xf numFmtId="0" fontId="4" fillId="3" borderId="5" xfId="0" applyFont="1" applyFill="1" applyBorder="1"/>
    <xf numFmtId="0" fontId="0" fillId="4" borderId="5" xfId="0" applyFill="1" applyBorder="1"/>
    <xf numFmtId="0" fontId="7" fillId="4" borderId="0" xfId="0" applyFont="1" applyFill="1" applyBorder="1"/>
    <xf numFmtId="0" fontId="0" fillId="4" borderId="8" xfId="0" applyFill="1" applyBorder="1"/>
    <xf numFmtId="0" fontId="0" fillId="4" borderId="4" xfId="0" applyFill="1" applyBorder="1"/>
    <xf numFmtId="0" fontId="14" fillId="2" borderId="0" xfId="0" applyFont="1" applyFill="1" applyBorder="1" applyAlignment="1" applyProtection="1">
      <alignment horizontal="center" vertical="center"/>
    </xf>
    <xf numFmtId="167" fontId="5" fillId="2" borderId="1" xfId="0" applyNumberFormat="1" applyFont="1" applyFill="1" applyBorder="1" applyAlignment="1" applyProtection="1">
      <alignment horizontal="center" vertical="center"/>
    </xf>
    <xf numFmtId="167" fontId="5" fillId="2" borderId="3" xfId="0" applyNumberFormat="1" applyFont="1" applyFill="1" applyBorder="1" applyAlignment="1" applyProtection="1">
      <alignment horizontal="center" vertical="center"/>
    </xf>
    <xf numFmtId="0" fontId="7" fillId="2" borderId="3" xfId="0" applyFont="1" applyFill="1" applyBorder="1"/>
    <xf numFmtId="0" fontId="0" fillId="2" borderId="3" xfId="0" applyFill="1" applyBorder="1"/>
    <xf numFmtId="0" fontId="0" fillId="2" borderId="8" xfId="0" applyFill="1" applyBorder="1"/>
    <xf numFmtId="0" fontId="0" fillId="3" borderId="0" xfId="0" applyFill="1" applyBorder="1" applyAlignment="1"/>
    <xf numFmtId="0" fontId="0" fillId="3" borderId="5" xfId="0" applyFill="1" applyBorder="1" applyProtection="1">
      <protection locked="0"/>
    </xf>
    <xf numFmtId="0" fontId="0" fillId="3" borderId="3" xfId="0" applyFill="1" applyBorder="1" applyProtection="1">
      <protection locked="0"/>
    </xf>
    <xf numFmtId="0" fontId="0" fillId="3" borderId="8" xfId="0" applyFill="1" applyBorder="1" applyProtection="1">
      <protection locked="0"/>
    </xf>
    <xf numFmtId="0" fontId="1" fillId="3" borderId="0" xfId="0" applyFont="1" applyFill="1" applyProtection="1">
      <protection locked="0"/>
    </xf>
    <xf numFmtId="0" fontId="1" fillId="3" borderId="6" xfId="0" applyFont="1" applyFill="1" applyBorder="1" applyProtection="1">
      <protection locked="0"/>
    </xf>
    <xf numFmtId="0" fontId="1" fillId="3" borderId="0" xfId="0" applyFont="1" applyFill="1" applyBorder="1" applyProtection="1"/>
    <xf numFmtId="0" fontId="1" fillId="3" borderId="5" xfId="0" applyFont="1" applyFill="1" applyBorder="1" applyProtection="1">
      <protection locked="0"/>
    </xf>
    <xf numFmtId="0" fontId="0" fillId="3" borderId="4" xfId="0" applyFill="1" applyBorder="1" applyProtection="1">
      <protection locked="0"/>
    </xf>
    <xf numFmtId="0" fontId="10" fillId="3" borderId="5" xfId="0" applyFont="1" applyFill="1" applyBorder="1" applyProtection="1">
      <protection locked="0"/>
    </xf>
    <xf numFmtId="0" fontId="0" fillId="2" borderId="2" xfId="0" applyFill="1" applyBorder="1"/>
    <xf numFmtId="0" fontId="14" fillId="2" borderId="3"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167" fontId="8" fillId="4" borderId="0" xfId="0" applyNumberFormat="1" applyFont="1" applyFill="1" applyBorder="1" applyAlignment="1" applyProtection="1">
      <alignment horizontal="center" vertical="center"/>
    </xf>
    <xf numFmtId="3" fontId="0" fillId="0" borderId="0" xfId="0" applyNumberFormat="1"/>
    <xf numFmtId="167" fontId="5" fillId="2" borderId="0" xfId="0" applyNumberFormat="1" applyFont="1" applyFill="1" applyBorder="1" applyAlignment="1" applyProtection="1">
      <alignment horizontal="center" vertical="center"/>
    </xf>
    <xf numFmtId="0" fontId="7" fillId="2" borderId="0" xfId="0" applyFont="1" applyFill="1" applyBorder="1"/>
    <xf numFmtId="0" fontId="0" fillId="3" borderId="2" xfId="0" applyFill="1" applyBorder="1"/>
    <xf numFmtId="0" fontId="4" fillId="3" borderId="0" xfId="0" applyFont="1" applyFill="1" applyProtection="1">
      <protection locked="0"/>
    </xf>
    <xf numFmtId="0" fontId="4" fillId="3" borderId="0" xfId="0" applyFont="1" applyFill="1" applyBorder="1" applyProtection="1">
      <protection locked="0"/>
    </xf>
    <xf numFmtId="0" fontId="25" fillId="3" borderId="2" xfId="0" applyFont="1" applyFill="1" applyBorder="1" applyProtection="1">
      <protection locked="0"/>
    </xf>
    <xf numFmtId="0" fontId="25" fillId="3" borderId="3" xfId="0" applyFont="1" applyFill="1" applyBorder="1" applyProtection="1">
      <protection locked="0"/>
    </xf>
    <xf numFmtId="0" fontId="25" fillId="3" borderId="8" xfId="0" applyFont="1" applyFill="1" applyBorder="1" applyProtection="1">
      <protection locked="0"/>
    </xf>
    <xf numFmtId="0" fontId="25" fillId="3" borderId="0" xfId="0" applyFont="1" applyFill="1" applyBorder="1" applyProtection="1">
      <protection locked="0"/>
    </xf>
    <xf numFmtId="0" fontId="11" fillId="2" borderId="0" xfId="0" applyFont="1" applyFill="1" applyBorder="1" applyAlignment="1">
      <alignment horizontal="center"/>
    </xf>
    <xf numFmtId="0" fontId="27" fillId="2" borderId="0" xfId="0" applyFont="1" applyFill="1" applyBorder="1" applyAlignment="1">
      <alignment horizontal="center"/>
    </xf>
    <xf numFmtId="0" fontId="11" fillId="2" borderId="6" xfId="0" applyFont="1" applyFill="1" applyBorder="1" applyAlignment="1">
      <alignment horizontal="center"/>
    </xf>
    <xf numFmtId="0" fontId="11" fillId="2" borderId="0" xfId="0" applyFont="1" applyFill="1" applyBorder="1" applyAlignment="1">
      <alignment horizontal="right"/>
    </xf>
    <xf numFmtId="0" fontId="0" fillId="3" borderId="5" xfId="0" applyFill="1" applyBorder="1" applyAlignment="1"/>
    <xf numFmtId="0" fontId="15" fillId="2" borderId="8" xfId="0" applyFont="1" applyFill="1" applyBorder="1" applyProtection="1"/>
    <xf numFmtId="0" fontId="15" fillId="2" borderId="5" xfId="0" applyFont="1" applyFill="1" applyBorder="1" applyProtection="1"/>
    <xf numFmtId="0" fontId="15" fillId="2" borderId="4" xfId="0" applyFont="1" applyFill="1" applyBorder="1" applyProtection="1"/>
    <xf numFmtId="0" fontId="1" fillId="3" borderId="0" xfId="0" applyFont="1" applyFill="1" applyBorder="1" applyProtection="1">
      <protection locked="0"/>
    </xf>
    <xf numFmtId="0" fontId="15" fillId="4" borderId="6" xfId="0" applyFont="1" applyFill="1" applyBorder="1"/>
    <xf numFmtId="0" fontId="15" fillId="4" borderId="2" xfId="0" applyFont="1" applyFill="1" applyBorder="1"/>
    <xf numFmtId="0" fontId="16" fillId="4" borderId="6" xfId="0" applyFont="1" applyFill="1" applyBorder="1"/>
    <xf numFmtId="0" fontId="0" fillId="3" borderId="0" xfId="0" applyFill="1" applyAlignment="1">
      <alignment vertical="center"/>
    </xf>
    <xf numFmtId="0" fontId="0" fillId="3" borderId="6" xfId="0" applyFill="1" applyBorder="1" applyAlignment="1">
      <alignment vertical="center"/>
    </xf>
    <xf numFmtId="0" fontId="0" fillId="3" borderId="5" xfId="0" applyFill="1" applyBorder="1" applyAlignment="1">
      <alignment vertical="center"/>
    </xf>
    <xf numFmtId="0" fontId="0" fillId="0" borderId="0" xfId="0" applyAlignment="1">
      <alignment vertical="center"/>
    </xf>
    <xf numFmtId="0" fontId="0" fillId="2" borderId="6" xfId="0" applyFill="1" applyBorder="1" applyAlignment="1">
      <alignment vertical="center"/>
    </xf>
    <xf numFmtId="0" fontId="33" fillId="3" borderId="0" xfId="0" applyFont="1" applyFill="1" applyAlignment="1">
      <alignment vertical="center"/>
    </xf>
    <xf numFmtId="0" fontId="33" fillId="3" borderId="6" xfId="0" applyFont="1" applyFill="1" applyBorder="1" applyAlignment="1">
      <alignment vertical="center"/>
    </xf>
    <xf numFmtId="0" fontId="33" fillId="3" borderId="5" xfId="0" applyFont="1" applyFill="1" applyBorder="1" applyAlignment="1">
      <alignment vertical="center"/>
    </xf>
    <xf numFmtId="0" fontId="33" fillId="0" borderId="0" xfId="0" applyFont="1" applyAlignment="1">
      <alignment vertical="center"/>
    </xf>
    <xf numFmtId="0" fontId="21" fillId="3" borderId="0" xfId="0" applyFont="1" applyFill="1" applyBorder="1" applyAlignment="1">
      <alignment horizontal="left"/>
    </xf>
    <xf numFmtId="0" fontId="21" fillId="3" borderId="0" xfId="0" applyFont="1" applyFill="1" applyBorder="1" applyAlignment="1">
      <alignment horizontal="center"/>
    </xf>
    <xf numFmtId="0" fontId="22" fillId="3" borderId="0" xfId="0" applyFont="1" applyFill="1" applyBorder="1" applyAlignment="1"/>
    <xf numFmtId="0" fontId="15" fillId="3" borderId="0" xfId="0" applyFont="1" applyFill="1" applyBorder="1"/>
    <xf numFmtId="0" fontId="9" fillId="3" borderId="0" xfId="0" applyNumberFormat="1" applyFont="1" applyFill="1" applyBorder="1" applyAlignment="1" applyProtection="1">
      <alignment horizontal="center"/>
    </xf>
    <xf numFmtId="0" fontId="9" fillId="3" borderId="0" xfId="0" applyNumberFormat="1" applyFont="1" applyFill="1" applyBorder="1" applyAlignment="1" applyProtection="1"/>
    <xf numFmtId="0" fontId="34" fillId="3" borderId="0" xfId="0" applyFont="1" applyFill="1" applyBorder="1" applyAlignment="1"/>
    <xf numFmtId="0" fontId="35" fillId="3" borderId="0" xfId="0" applyFont="1" applyFill="1" applyBorder="1" applyAlignment="1"/>
    <xf numFmtId="0" fontId="37" fillId="3" borderId="0" xfId="0" applyFont="1" applyFill="1" applyBorder="1" applyAlignment="1">
      <alignment horizontal="left"/>
    </xf>
    <xf numFmtId="0" fontId="36" fillId="3" borderId="5" xfId="0" applyFont="1" applyFill="1" applyBorder="1" applyProtection="1">
      <protection locked="0"/>
    </xf>
    <xf numFmtId="0" fontId="36" fillId="0" borderId="0" xfId="0" applyFont="1"/>
    <xf numFmtId="0" fontId="38" fillId="0" borderId="0" xfId="0" applyFont="1"/>
    <xf numFmtId="0" fontId="0" fillId="4" borderId="5" xfId="0" applyFill="1" applyBorder="1" applyAlignment="1"/>
    <xf numFmtId="0" fontId="15" fillId="3" borderId="6" xfId="0" applyFont="1" applyFill="1" applyBorder="1"/>
    <xf numFmtId="0" fontId="0" fillId="3" borderId="0" xfId="0" applyFill="1" applyProtection="1"/>
    <xf numFmtId="0" fontId="0" fillId="3" borderId="6" xfId="0" applyFill="1" applyBorder="1" applyProtection="1"/>
    <xf numFmtId="0" fontId="0" fillId="3" borderId="0" xfId="0" applyFill="1" applyBorder="1" applyProtection="1"/>
    <xf numFmtId="0" fontId="0" fillId="2" borderId="2" xfId="0" applyFill="1" applyBorder="1" applyProtection="1"/>
    <xf numFmtId="0" fontId="0" fillId="2" borderId="6" xfId="0" applyFill="1" applyBorder="1" applyProtection="1"/>
    <xf numFmtId="0" fontId="0" fillId="5" borderId="9" xfId="0" applyFill="1" applyBorder="1" applyAlignment="1">
      <alignment vertical="center"/>
    </xf>
    <xf numFmtId="167" fontId="10" fillId="5" borderId="10" xfId="0" applyNumberFormat="1" applyFont="1" applyFill="1" applyBorder="1" applyAlignment="1"/>
    <xf numFmtId="0" fontId="0" fillId="5" borderId="11" xfId="0" applyFill="1" applyBorder="1" applyAlignment="1">
      <alignment vertical="center"/>
    </xf>
    <xf numFmtId="167" fontId="10" fillId="5" borderId="12" xfId="0" applyNumberFormat="1" applyFont="1" applyFill="1" applyBorder="1" applyAlignment="1"/>
    <xf numFmtId="0" fontId="0" fillId="3" borderId="3" xfId="0" applyFill="1" applyBorder="1" applyProtection="1"/>
    <xf numFmtId="0" fontId="0" fillId="3" borderId="8" xfId="0" applyFill="1" applyBorder="1" applyProtection="1"/>
    <xf numFmtId="0" fontId="4" fillId="3" borderId="0" xfId="0" applyFont="1" applyFill="1" applyProtection="1"/>
    <xf numFmtId="0" fontId="4" fillId="3" borderId="0" xfId="0" applyFont="1" applyFill="1" applyBorder="1" applyProtection="1"/>
    <xf numFmtId="0" fontId="25" fillId="3" borderId="0" xfId="0" applyFont="1" applyFill="1" applyProtection="1"/>
    <xf numFmtId="0" fontId="25" fillId="3" borderId="0" xfId="0" applyFont="1" applyFill="1" applyBorder="1" applyProtection="1"/>
    <xf numFmtId="0" fontId="0" fillId="2" borderId="8" xfId="0" applyFill="1" applyBorder="1" applyProtection="1">
      <protection locked="0"/>
    </xf>
    <xf numFmtId="0" fontId="0" fillId="2" borderId="5" xfId="0" applyFill="1" applyBorder="1" applyProtection="1">
      <protection locked="0"/>
    </xf>
    <xf numFmtId="0" fontId="4" fillId="3" borderId="5" xfId="0" applyFont="1" applyFill="1" applyBorder="1" applyProtection="1"/>
    <xf numFmtId="0" fontId="25" fillId="3" borderId="5" xfId="0" applyFont="1" applyFill="1" applyBorder="1" applyProtection="1"/>
    <xf numFmtId="0" fontId="25" fillId="3" borderId="0" xfId="0" applyFont="1" applyFill="1" applyProtection="1">
      <protection locked="0"/>
    </xf>
    <xf numFmtId="0" fontId="0" fillId="3" borderId="7" xfId="0" applyFill="1" applyBorder="1" applyProtection="1"/>
    <xf numFmtId="0" fontId="0" fillId="3" borderId="1" xfId="0" applyFill="1" applyBorder="1" applyProtection="1"/>
    <xf numFmtId="0" fontId="0" fillId="3" borderId="5" xfId="0" applyFill="1" applyBorder="1" applyProtection="1"/>
    <xf numFmtId="0" fontId="33" fillId="3" borderId="0" xfId="0" applyFont="1" applyFill="1" applyProtection="1">
      <protection locked="0"/>
    </xf>
    <xf numFmtId="0" fontId="10" fillId="3" borderId="0" xfId="0" applyFont="1" applyFill="1" applyProtection="1">
      <protection locked="0"/>
    </xf>
    <xf numFmtId="0" fontId="0" fillId="3" borderId="0" xfId="0" applyFill="1" applyAlignment="1" applyProtection="1">
      <alignment vertical="center"/>
      <protection locked="0"/>
    </xf>
    <xf numFmtId="0" fontId="33" fillId="3" borderId="0" xfId="0" applyFont="1" applyFill="1" applyProtection="1"/>
    <xf numFmtId="0" fontId="4" fillId="3" borderId="6" xfId="0" applyFont="1" applyFill="1" applyBorder="1" applyProtection="1"/>
    <xf numFmtId="0" fontId="10" fillId="3" borderId="0" xfId="0" applyFont="1" applyFill="1"/>
    <xf numFmtId="0" fontId="33" fillId="3" borderId="0" xfId="0" applyFont="1" applyFill="1"/>
    <xf numFmtId="0" fontId="16" fillId="3" borderId="0" xfId="0" applyFont="1" applyFill="1"/>
    <xf numFmtId="0" fontId="20" fillId="3" borderId="0" xfId="0" applyFont="1" applyFill="1"/>
    <xf numFmtId="0" fontId="1" fillId="3" borderId="0" xfId="0" applyFont="1" applyFill="1" applyBorder="1"/>
    <xf numFmtId="0" fontId="10" fillId="3" borderId="0" xfId="0" applyFont="1" applyFill="1" applyBorder="1" applyAlignment="1" applyProtection="1">
      <alignment horizontal="right"/>
    </xf>
    <xf numFmtId="0" fontId="40" fillId="3" borderId="0" xfId="0" applyFont="1" applyFill="1" applyBorder="1" applyAlignment="1" applyProtection="1">
      <alignment horizontal="right"/>
    </xf>
    <xf numFmtId="0" fontId="25" fillId="3" borderId="6" xfId="0" applyFont="1" applyFill="1" applyBorder="1" applyProtection="1"/>
    <xf numFmtId="0" fontId="10" fillId="3" borderId="0" xfId="0" applyFont="1" applyFill="1" applyProtection="1"/>
    <xf numFmtId="0" fontId="33" fillId="3" borderId="0" xfId="0" applyFont="1" applyFill="1" applyBorder="1" applyProtection="1"/>
    <xf numFmtId="0" fontId="4" fillId="3" borderId="0" xfId="0" applyFont="1" applyFill="1" applyBorder="1" applyAlignment="1" applyProtection="1"/>
    <xf numFmtId="0" fontId="4" fillId="3" borderId="2" xfId="0" applyFont="1" applyFill="1" applyBorder="1" applyProtection="1"/>
    <xf numFmtId="0" fontId="4" fillId="3" borderId="8" xfId="0" applyFont="1" applyFill="1" applyBorder="1" applyProtection="1"/>
    <xf numFmtId="0" fontId="0" fillId="3" borderId="0" xfId="0" applyFill="1" applyAlignment="1" applyProtection="1">
      <alignment vertical="center"/>
    </xf>
    <xf numFmtId="0" fontId="16" fillId="3" borderId="0" xfId="0" applyFont="1" applyFill="1" applyProtection="1"/>
    <xf numFmtId="0" fontId="20" fillId="3" borderId="0" xfId="0" applyFont="1" applyFill="1" applyProtection="1"/>
    <xf numFmtId="0" fontId="0" fillId="0" borderId="0" xfId="0" applyProtection="1"/>
    <xf numFmtId="0" fontId="31" fillId="3" borderId="0" xfId="0" applyFont="1" applyFill="1" applyBorder="1" applyAlignment="1" applyProtection="1">
      <alignment vertical="center"/>
    </xf>
    <xf numFmtId="0" fontId="31" fillId="3" borderId="1" xfId="0" applyFont="1" applyFill="1" applyBorder="1" applyAlignment="1" applyProtection="1">
      <alignment vertical="center"/>
    </xf>
    <xf numFmtId="0" fontId="0" fillId="3" borderId="2" xfId="0" applyFill="1" applyBorder="1" applyProtection="1"/>
    <xf numFmtId="0" fontId="1" fillId="3" borderId="6" xfId="0" applyFont="1" applyFill="1" applyBorder="1" applyProtection="1"/>
    <xf numFmtId="0" fontId="1" fillId="3" borderId="0" xfId="0" applyFont="1" applyFill="1" applyBorder="1" applyAlignment="1" applyProtection="1">
      <alignment vertical="center"/>
    </xf>
    <xf numFmtId="3" fontId="10" fillId="3" borderId="0" xfId="0" applyNumberFormat="1" applyFont="1" applyFill="1" applyBorder="1" applyAlignment="1" applyProtection="1">
      <alignment vertical="center"/>
    </xf>
    <xf numFmtId="3" fontId="10" fillId="3" borderId="5" xfId="0" applyNumberFormat="1" applyFont="1" applyFill="1" applyBorder="1" applyAlignment="1" applyProtection="1">
      <alignment vertical="center"/>
    </xf>
    <xf numFmtId="0" fontId="0" fillId="3" borderId="0" xfId="0" applyFill="1" applyBorder="1" applyAlignment="1" applyProtection="1">
      <alignment vertical="center"/>
    </xf>
    <xf numFmtId="0" fontId="0" fillId="3" borderId="1" xfId="0" applyFill="1" applyBorder="1" applyAlignment="1" applyProtection="1">
      <alignment vertical="center"/>
    </xf>
    <xf numFmtId="3" fontId="10" fillId="3" borderId="4" xfId="0" applyNumberFormat="1" applyFont="1" applyFill="1" applyBorder="1" applyAlignment="1" applyProtection="1">
      <alignment vertical="center"/>
    </xf>
    <xf numFmtId="0" fontId="1" fillId="4" borderId="3" xfId="0" applyFont="1" applyFill="1" applyBorder="1" applyProtection="1"/>
    <xf numFmtId="0" fontId="1" fillId="4" borderId="0" xfId="0" applyFont="1" applyFill="1" applyBorder="1" applyProtection="1"/>
    <xf numFmtId="0" fontId="4" fillId="4" borderId="0" xfId="0" applyFont="1" applyFill="1" applyBorder="1" applyProtection="1"/>
    <xf numFmtId="0" fontId="8" fillId="3" borderId="6" xfId="0" applyFont="1" applyFill="1" applyBorder="1" applyProtection="1"/>
    <xf numFmtId="0" fontId="8" fillId="3" borderId="0" xfId="0" applyFont="1" applyFill="1" applyBorder="1" applyProtection="1"/>
    <xf numFmtId="0" fontId="1" fillId="4" borderId="1" xfId="0" applyFont="1" applyFill="1" applyBorder="1" applyProtection="1"/>
    <xf numFmtId="0" fontId="0" fillId="3" borderId="0" xfId="0" applyFill="1" applyBorder="1" applyAlignment="1" applyProtection="1">
      <alignment horizontal="center"/>
    </xf>
    <xf numFmtId="0" fontId="15" fillId="0" borderId="0" xfId="0" applyFont="1" applyProtection="1"/>
    <xf numFmtId="0" fontId="16" fillId="3" borderId="2" xfId="0" applyFont="1" applyFill="1" applyBorder="1" applyProtection="1"/>
    <xf numFmtId="0" fontId="4" fillId="3" borderId="3" xfId="0" applyFont="1" applyFill="1" applyBorder="1" applyProtection="1"/>
    <xf numFmtId="0" fontId="15" fillId="3" borderId="6" xfId="0" applyFont="1" applyFill="1" applyBorder="1" applyProtection="1"/>
    <xf numFmtId="0" fontId="48" fillId="3" borderId="0" xfId="0" applyFont="1" applyFill="1" applyBorder="1" applyProtection="1"/>
    <xf numFmtId="0" fontId="48" fillId="3" borderId="0" xfId="0" applyFont="1" applyFill="1" applyBorder="1" applyProtection="1">
      <protection locked="0"/>
    </xf>
    <xf numFmtId="0" fontId="50" fillId="3" borderId="0" xfId="0" applyFont="1" applyFill="1" applyBorder="1" applyAlignment="1" applyProtection="1">
      <protection locked="0"/>
    </xf>
    <xf numFmtId="0" fontId="48" fillId="2" borderId="2" xfId="0" applyFont="1" applyFill="1" applyBorder="1" applyAlignment="1" applyProtection="1">
      <alignment vertical="center"/>
    </xf>
    <xf numFmtId="0" fontId="48" fillId="2" borderId="0" xfId="0" applyFont="1" applyFill="1" applyBorder="1" applyAlignment="1" applyProtection="1">
      <alignment vertical="center"/>
    </xf>
    <xf numFmtId="49" fontId="52" fillId="2" borderId="0" xfId="0" applyNumberFormat="1" applyFont="1" applyFill="1" applyBorder="1" applyAlignment="1" applyProtection="1">
      <alignment horizontal="left"/>
      <protection locked="0"/>
    </xf>
    <xf numFmtId="165" fontId="53" fillId="2" borderId="0" xfId="0" applyNumberFormat="1" applyFont="1" applyFill="1" applyBorder="1" applyAlignment="1" applyProtection="1">
      <alignment horizontal="left" vertical="center"/>
      <protection locked="0"/>
    </xf>
    <xf numFmtId="0" fontId="48" fillId="2" borderId="6" xfId="0" applyFont="1" applyFill="1" applyBorder="1"/>
    <xf numFmtId="0" fontId="54" fillId="2" borderId="0" xfId="0" applyFont="1" applyFill="1" applyBorder="1" applyAlignment="1"/>
    <xf numFmtId="0" fontId="48" fillId="2" borderId="0" xfId="0" applyFont="1" applyFill="1" applyBorder="1"/>
    <xf numFmtId="0" fontId="55" fillId="2" borderId="0" xfId="0" applyFont="1" applyFill="1" applyBorder="1" applyAlignment="1"/>
    <xf numFmtId="0" fontId="55" fillId="2" borderId="0" xfId="0" applyFont="1" applyFill="1" applyBorder="1" applyAlignment="1">
      <alignment horizontal="left"/>
    </xf>
    <xf numFmtId="0" fontId="48" fillId="2" borderId="7" xfId="0" applyFont="1" applyFill="1" applyBorder="1" applyProtection="1"/>
    <xf numFmtId="0" fontId="55" fillId="2" borderId="1" xfId="0" applyFont="1" applyFill="1" applyBorder="1" applyAlignment="1"/>
    <xf numFmtId="0" fontId="48" fillId="2" borderId="1" xfId="0" applyFont="1" applyFill="1" applyBorder="1"/>
    <xf numFmtId="49" fontId="56" fillId="2" borderId="1" xfId="1" applyNumberFormat="1" applyFont="1" applyFill="1" applyBorder="1" applyAlignment="1" applyProtection="1">
      <alignment horizontal="right" vertical="center"/>
    </xf>
    <xf numFmtId="0" fontId="48" fillId="2" borderId="1" xfId="0" applyFont="1" applyFill="1" applyBorder="1" applyProtection="1"/>
    <xf numFmtId="0" fontId="57" fillId="3" borderId="0" xfId="0" applyFont="1" applyFill="1" applyBorder="1" applyAlignment="1" applyProtection="1">
      <alignment vertical="center"/>
      <protection locked="0"/>
    </xf>
    <xf numFmtId="49" fontId="58" fillId="3" borderId="0" xfId="1" applyNumberFormat="1" applyFont="1" applyFill="1" applyBorder="1" applyAlignment="1" applyProtection="1">
      <alignment vertical="center"/>
      <protection locked="0"/>
    </xf>
    <xf numFmtId="49" fontId="56" fillId="3" borderId="0" xfId="1" applyNumberFormat="1" applyFont="1" applyFill="1" applyBorder="1" applyAlignment="1" applyProtection="1">
      <alignment horizontal="right" vertical="center"/>
      <protection locked="0"/>
    </xf>
    <xf numFmtId="0" fontId="48" fillId="3" borderId="1" xfId="0" applyFont="1" applyFill="1" applyBorder="1" applyProtection="1">
      <protection locked="0"/>
    </xf>
    <xf numFmtId="0" fontId="48" fillId="3" borderId="0" xfId="0" applyFont="1" applyFill="1" applyProtection="1">
      <protection locked="0"/>
    </xf>
    <xf numFmtId="0" fontId="48" fillId="3" borderId="0" xfId="0" applyFont="1" applyFill="1" applyBorder="1" applyAlignment="1" applyProtection="1">
      <alignment horizontal="right"/>
      <protection locked="0"/>
    </xf>
    <xf numFmtId="49" fontId="50" fillId="3" borderId="0" xfId="0" applyNumberFormat="1" applyFont="1" applyFill="1" applyBorder="1" applyAlignment="1" applyProtection="1">
      <protection locked="0"/>
    </xf>
    <xf numFmtId="49" fontId="59" fillId="3" borderId="0" xfId="0" applyNumberFormat="1" applyFont="1" applyFill="1" applyBorder="1" applyAlignment="1" applyProtection="1">
      <alignment horizontal="right"/>
      <protection locked="0"/>
    </xf>
    <xf numFmtId="0" fontId="48" fillId="3" borderId="0" xfId="0" applyFont="1" applyFill="1" applyBorder="1" applyAlignment="1" applyProtection="1">
      <alignment horizontal="right" vertical="center"/>
      <protection locked="0"/>
    </xf>
    <xf numFmtId="49" fontId="44" fillId="6" borderId="13" xfId="0" applyNumberFormat="1" applyFont="1" applyFill="1" applyBorder="1" applyAlignment="1" applyProtection="1">
      <alignment vertical="center"/>
    </xf>
    <xf numFmtId="49" fontId="9" fillId="6" borderId="14" xfId="0" applyNumberFormat="1" applyFont="1" applyFill="1" applyBorder="1" applyAlignment="1" applyProtection="1">
      <alignment vertical="center"/>
    </xf>
    <xf numFmtId="49" fontId="47" fillId="6" borderId="15" xfId="0" applyNumberFormat="1" applyFont="1" applyFill="1" applyBorder="1" applyAlignment="1" applyProtection="1">
      <alignment horizontal="center" vertical="center"/>
    </xf>
    <xf numFmtId="49" fontId="47" fillId="6" borderId="16" xfId="0" applyNumberFormat="1" applyFont="1" applyFill="1" applyBorder="1" applyAlignment="1" applyProtection="1">
      <alignment horizontal="center" vertical="center"/>
    </xf>
    <xf numFmtId="0" fontId="49" fillId="2" borderId="0" xfId="0" applyFont="1" applyFill="1" applyBorder="1" applyAlignment="1" applyProtection="1"/>
    <xf numFmtId="0" fontId="48" fillId="2" borderId="2" xfId="0" applyFont="1" applyFill="1" applyBorder="1" applyProtection="1"/>
    <xf numFmtId="0" fontId="48" fillId="2" borderId="3" xfId="0" applyFont="1" applyFill="1" applyBorder="1" applyProtection="1"/>
    <xf numFmtId="0" fontId="1" fillId="2" borderId="8" xfId="0" applyFont="1" applyFill="1" applyBorder="1" applyProtection="1"/>
    <xf numFmtId="0" fontId="48" fillId="2" borderId="6" xfId="0" applyFont="1" applyFill="1" applyBorder="1" applyProtection="1"/>
    <xf numFmtId="0" fontId="1" fillId="2" borderId="5" xfId="0" applyFont="1" applyFill="1" applyBorder="1" applyProtection="1"/>
    <xf numFmtId="0" fontId="49" fillId="2" borderId="1" xfId="0" applyFont="1" applyFill="1" applyBorder="1" applyAlignment="1" applyProtection="1"/>
    <xf numFmtId="0" fontId="1" fillId="2" borderId="4" xfId="0" applyFont="1" applyFill="1" applyBorder="1" applyProtection="1"/>
    <xf numFmtId="0" fontId="48" fillId="3" borderId="0" xfId="0" applyFont="1" applyFill="1" applyBorder="1"/>
    <xf numFmtId="0" fontId="50" fillId="2" borderId="0" xfId="0" applyFont="1" applyFill="1" applyBorder="1" applyAlignment="1">
      <alignment horizontal="center"/>
    </xf>
    <xf numFmtId="0" fontId="65" fillId="2" borderId="0" xfId="0" applyFont="1" applyFill="1" applyBorder="1" applyAlignment="1">
      <alignment horizontal="center"/>
    </xf>
    <xf numFmtId="0" fontId="50" fillId="2" borderId="6" xfId="0" applyFont="1" applyFill="1" applyBorder="1" applyAlignment="1">
      <alignment horizontal="center"/>
    </xf>
    <xf numFmtId="0" fontId="50" fillId="2" borderId="0" xfId="0" applyFont="1" applyFill="1" applyBorder="1" applyAlignment="1">
      <alignment horizontal="right"/>
    </xf>
    <xf numFmtId="0" fontId="53" fillId="2" borderId="1" xfId="0" applyFont="1" applyFill="1" applyBorder="1" applyAlignment="1"/>
    <xf numFmtId="0" fontId="66" fillId="2" borderId="1" xfId="0" applyFont="1" applyFill="1" applyBorder="1" applyAlignment="1"/>
    <xf numFmtId="49" fontId="45" fillId="6" borderId="17" xfId="0" applyNumberFormat="1" applyFont="1" applyFill="1" applyBorder="1" applyAlignment="1" applyProtection="1">
      <alignment vertical="center"/>
    </xf>
    <xf numFmtId="49" fontId="44" fillId="6" borderId="18" xfId="0" applyNumberFormat="1" applyFont="1" applyFill="1" applyBorder="1" applyAlignment="1" applyProtection="1">
      <alignment vertical="center"/>
    </xf>
    <xf numFmtId="0" fontId="48" fillId="2" borderId="2" xfId="0" applyFont="1" applyFill="1" applyBorder="1"/>
    <xf numFmtId="0" fontId="48" fillId="2" borderId="3" xfId="0" applyFont="1" applyFill="1" applyBorder="1"/>
    <xf numFmtId="0" fontId="48" fillId="2" borderId="8" xfId="0" applyFont="1" applyFill="1" applyBorder="1"/>
    <xf numFmtId="0" fontId="48" fillId="2" borderId="5" xfId="0" applyFont="1" applyFill="1" applyBorder="1"/>
    <xf numFmtId="0" fontId="48" fillId="2" borderId="7" xfId="0" applyFont="1" applyFill="1" applyBorder="1"/>
    <xf numFmtId="0" fontId="48" fillId="2" borderId="4" xfId="0" applyFont="1" applyFill="1" applyBorder="1"/>
    <xf numFmtId="49" fontId="68" fillId="6" borderId="19" xfId="0" applyNumberFormat="1" applyFont="1" applyFill="1" applyBorder="1" applyAlignment="1" applyProtection="1">
      <alignment vertical="center"/>
    </xf>
    <xf numFmtId="0" fontId="39" fillId="6" borderId="17" xfId="0" applyFont="1" applyFill="1" applyBorder="1"/>
    <xf numFmtId="0" fontId="47" fillId="6" borderId="18" xfId="0" applyFont="1" applyFill="1" applyBorder="1" applyAlignment="1">
      <alignment vertical="center"/>
    </xf>
    <xf numFmtId="0" fontId="70" fillId="3" borderId="3" xfId="1" applyFont="1" applyFill="1" applyBorder="1" applyAlignment="1" applyProtection="1">
      <alignment horizontal="center" vertical="center"/>
    </xf>
    <xf numFmtId="0" fontId="48" fillId="3" borderId="3" xfId="0" applyFont="1" applyFill="1" applyBorder="1" applyProtection="1"/>
    <xf numFmtId="0" fontId="64" fillId="3" borderId="0" xfId="0" applyFont="1" applyFill="1" applyBorder="1" applyProtection="1"/>
    <xf numFmtId="0" fontId="71" fillId="3" borderId="0" xfId="0" applyFont="1" applyFill="1" applyBorder="1" applyProtection="1"/>
    <xf numFmtId="0" fontId="48" fillId="3" borderId="0" xfId="0" applyFont="1" applyFill="1" applyProtection="1"/>
    <xf numFmtId="0" fontId="48" fillId="2" borderId="3" xfId="0" applyFont="1" applyFill="1" applyBorder="1" applyProtection="1">
      <protection locked="0"/>
    </xf>
    <xf numFmtId="166" fontId="73" fillId="2" borderId="0" xfId="0" applyNumberFormat="1" applyFont="1" applyFill="1" applyBorder="1" applyAlignment="1">
      <alignment shrinkToFit="1"/>
    </xf>
    <xf numFmtId="0" fontId="48" fillId="2" borderId="0" xfId="0" applyFont="1" applyFill="1" applyBorder="1" applyProtection="1"/>
    <xf numFmtId="0" fontId="48" fillId="2" borderId="0" xfId="0" applyFont="1" applyFill="1" applyBorder="1" applyProtection="1">
      <protection locked="0"/>
    </xf>
    <xf numFmtId="0" fontId="74" fillId="2" borderId="0" xfId="0" applyFont="1" applyFill="1" applyBorder="1" applyAlignment="1">
      <alignment horizontal="center" vertical="center"/>
    </xf>
    <xf numFmtId="0" fontId="51" fillId="2" borderId="0" xfId="0" applyFont="1" applyFill="1" applyBorder="1" applyAlignment="1">
      <alignment horizontal="center"/>
    </xf>
    <xf numFmtId="0" fontId="17" fillId="7" borderId="20" xfId="0" applyFont="1" applyFill="1" applyBorder="1" applyAlignment="1">
      <alignment horizontal="right" vertical="center"/>
    </xf>
    <xf numFmtId="3" fontId="75" fillId="3" borderId="21" xfId="0" applyNumberFormat="1" applyFont="1" applyFill="1" applyBorder="1" applyAlignment="1"/>
    <xf numFmtId="166" fontId="75" fillId="3" borderId="22" xfId="0" applyNumberFormat="1" applyFont="1" applyFill="1" applyBorder="1" applyAlignment="1">
      <alignment shrinkToFit="1"/>
    </xf>
    <xf numFmtId="0" fontId="73" fillId="4" borderId="23" xfId="0" applyFont="1" applyFill="1" applyBorder="1" applyAlignment="1" applyProtection="1">
      <alignment horizontal="right"/>
      <protection locked="0"/>
    </xf>
    <xf numFmtId="3" fontId="73" fillId="0" borderId="24" xfId="0" applyNumberFormat="1" applyFont="1" applyBorder="1" applyAlignment="1" applyProtection="1">
      <protection locked="0"/>
    </xf>
    <xf numFmtId="3" fontId="73" fillId="0" borderId="25" xfId="0" applyNumberFormat="1" applyFont="1" applyBorder="1" applyAlignment="1" applyProtection="1">
      <protection locked="0"/>
    </xf>
    <xf numFmtId="3" fontId="75" fillId="3" borderId="25" xfId="0" applyNumberFormat="1" applyFont="1" applyFill="1" applyBorder="1" applyAlignment="1"/>
    <xf numFmtId="166" fontId="48" fillId="3" borderId="26" xfId="0" applyNumberFormat="1" applyFont="1" applyFill="1" applyBorder="1" applyAlignment="1">
      <alignment shrinkToFit="1"/>
    </xf>
    <xf numFmtId="0" fontId="73" fillId="4" borderId="27" xfId="0" applyFont="1" applyFill="1" applyBorder="1" applyAlignment="1" applyProtection="1">
      <alignment horizontal="right"/>
      <protection locked="0"/>
    </xf>
    <xf numFmtId="0" fontId="73" fillId="4" borderId="28" xfId="0" applyFont="1" applyFill="1" applyBorder="1" applyAlignment="1" applyProtection="1">
      <alignment horizontal="right"/>
      <protection locked="0"/>
    </xf>
    <xf numFmtId="3" fontId="73" fillId="0" borderId="29" xfId="0" applyNumberFormat="1" applyFont="1" applyBorder="1" applyAlignment="1" applyProtection="1">
      <protection locked="0"/>
    </xf>
    <xf numFmtId="3" fontId="75" fillId="3" borderId="29" xfId="0" applyNumberFormat="1" applyFont="1" applyFill="1" applyBorder="1" applyAlignment="1"/>
    <xf numFmtId="166" fontId="48" fillId="3" borderId="30" xfId="0" applyNumberFormat="1" applyFont="1" applyFill="1" applyBorder="1" applyAlignment="1">
      <alignment shrinkToFit="1"/>
    </xf>
    <xf numFmtId="0" fontId="73" fillId="4" borderId="31" xfId="0" applyFont="1" applyFill="1" applyBorder="1" applyAlignment="1" applyProtection="1">
      <alignment horizontal="right"/>
      <protection locked="0"/>
    </xf>
    <xf numFmtId="3" fontId="73" fillId="0" borderId="10" xfId="0" applyNumberFormat="1" applyFont="1" applyBorder="1" applyAlignment="1" applyProtection="1">
      <protection locked="0"/>
    </xf>
    <xf numFmtId="0" fontId="76" fillId="2" borderId="0" xfId="0" applyFont="1" applyFill="1" applyBorder="1" applyAlignment="1">
      <alignment vertical="center"/>
    </xf>
    <xf numFmtId="0" fontId="39" fillId="2" borderId="0" xfId="0" applyFont="1" applyFill="1" applyBorder="1" applyAlignment="1">
      <alignment vertical="center" shrinkToFit="1"/>
    </xf>
    <xf numFmtId="0" fontId="48" fillId="2" borderId="0" xfId="0" applyFont="1" applyFill="1" applyBorder="1" applyAlignment="1"/>
    <xf numFmtId="0" fontId="48" fillId="2" borderId="0" xfId="0" applyFont="1" applyFill="1" applyBorder="1" applyAlignment="1">
      <alignment shrinkToFit="1"/>
    </xf>
    <xf numFmtId="0" fontId="51" fillId="2" borderId="0" xfId="0" applyFont="1" applyFill="1" applyBorder="1" applyAlignment="1">
      <alignment horizontal="center" shrinkToFit="1"/>
    </xf>
    <xf numFmtId="0" fontId="73" fillId="4" borderId="32" xfId="0" applyFont="1" applyFill="1" applyBorder="1" applyAlignment="1" applyProtection="1">
      <alignment horizontal="right"/>
      <protection locked="0"/>
    </xf>
    <xf numFmtId="3" fontId="73" fillId="0" borderId="33" xfId="0" applyNumberFormat="1" applyFont="1" applyBorder="1" applyAlignment="1" applyProtection="1">
      <protection locked="0"/>
    </xf>
    <xf numFmtId="3" fontId="75" fillId="3" borderId="33" xfId="0" applyNumberFormat="1" applyFont="1" applyFill="1" applyBorder="1" applyAlignment="1"/>
    <xf numFmtId="166" fontId="48" fillId="3" borderId="34" xfId="0" applyNumberFormat="1" applyFont="1" applyFill="1" applyBorder="1" applyAlignment="1">
      <alignment shrinkToFit="1"/>
    </xf>
    <xf numFmtId="166" fontId="48" fillId="3" borderId="35" xfId="0" applyNumberFormat="1" applyFont="1" applyFill="1" applyBorder="1" applyAlignment="1">
      <alignment shrinkToFit="1"/>
    </xf>
    <xf numFmtId="166" fontId="48" fillId="3" borderId="12" xfId="0" applyNumberFormat="1" applyFont="1" applyFill="1" applyBorder="1" applyAlignment="1">
      <alignment shrinkToFit="1"/>
    </xf>
    <xf numFmtId="0" fontId="48" fillId="2" borderId="0" xfId="0" applyFont="1" applyFill="1" applyBorder="1" applyAlignment="1">
      <alignment vertical="center"/>
    </xf>
    <xf numFmtId="0" fontId="48" fillId="2" borderId="0" xfId="0" applyFont="1" applyFill="1" applyBorder="1" applyAlignment="1">
      <alignment vertical="center" shrinkToFit="1"/>
    </xf>
    <xf numFmtId="0" fontId="54" fillId="2" borderId="0" xfId="0" applyFont="1" applyFill="1" applyBorder="1" applyAlignment="1">
      <alignment horizontal="right" vertical="center"/>
    </xf>
    <xf numFmtId="3" fontId="77" fillId="2" borderId="0" xfId="0" applyNumberFormat="1" applyFont="1" applyFill="1" applyBorder="1" applyAlignment="1">
      <alignment vertical="center"/>
    </xf>
    <xf numFmtId="0" fontId="77" fillId="2" borderId="0" xfId="0" applyFont="1" applyFill="1" applyBorder="1" applyAlignment="1">
      <alignment vertical="center"/>
    </xf>
    <xf numFmtId="167" fontId="48" fillId="2" borderId="0" xfId="0" applyNumberFormat="1" applyFont="1" applyFill="1" applyBorder="1" applyAlignment="1" applyProtection="1">
      <alignment vertical="center"/>
    </xf>
    <xf numFmtId="167" fontId="48" fillId="2" borderId="0" xfId="0" applyNumberFormat="1" applyFont="1" applyFill="1" applyBorder="1" applyAlignment="1">
      <alignment vertical="center"/>
    </xf>
    <xf numFmtId="3" fontId="48" fillId="2" borderId="0" xfId="0" applyNumberFormat="1" applyFont="1" applyFill="1" applyBorder="1" applyAlignment="1">
      <alignment vertical="center"/>
    </xf>
    <xf numFmtId="0" fontId="48" fillId="4" borderId="3" xfId="0" applyFont="1" applyFill="1" applyBorder="1"/>
    <xf numFmtId="0" fontId="48" fillId="4" borderId="0" xfId="0" applyFont="1" applyFill="1" applyBorder="1"/>
    <xf numFmtId="0" fontId="48" fillId="4" borderId="1" xfId="0" applyFont="1" applyFill="1" applyBorder="1"/>
    <xf numFmtId="0" fontId="64" fillId="3" borderId="0" xfId="0" applyFont="1" applyFill="1" applyBorder="1" applyAlignment="1" applyProtection="1"/>
    <xf numFmtId="0" fontId="68" fillId="6" borderId="13" xfId="0" applyFont="1" applyFill="1" applyBorder="1" applyAlignment="1" applyProtection="1">
      <alignment vertical="center"/>
      <protection locked="0"/>
    </xf>
    <xf numFmtId="0" fontId="68" fillId="6" borderId="14" xfId="0" applyFont="1" applyFill="1" applyBorder="1" applyAlignment="1" applyProtection="1">
      <alignment vertical="center"/>
      <protection locked="0"/>
    </xf>
    <xf numFmtId="0" fontId="68" fillId="6" borderId="9" xfId="0" applyFont="1" applyFill="1" applyBorder="1" applyAlignment="1" applyProtection="1">
      <alignment vertical="center"/>
      <protection locked="0"/>
    </xf>
    <xf numFmtId="0" fontId="68" fillId="6" borderId="36" xfId="0" applyFont="1" applyFill="1" applyBorder="1" applyAlignment="1" applyProtection="1">
      <alignment vertical="center"/>
      <protection locked="0"/>
    </xf>
    <xf numFmtId="3" fontId="51" fillId="2" borderId="0" xfId="0" applyNumberFormat="1" applyFont="1" applyFill="1" applyBorder="1" applyAlignment="1"/>
    <xf numFmtId="0" fontId="0" fillId="3" borderId="37" xfId="0" applyFill="1" applyBorder="1"/>
    <xf numFmtId="0" fontId="0" fillId="3" borderId="4" xfId="0" applyFill="1" applyBorder="1" applyAlignment="1"/>
    <xf numFmtId="0" fontId="0" fillId="3" borderId="38" xfId="0" applyFill="1" applyBorder="1"/>
    <xf numFmtId="0" fontId="0" fillId="3" borderId="38" xfId="0" applyFill="1" applyBorder="1" applyProtection="1"/>
    <xf numFmtId="0" fontId="4" fillId="6" borderId="39" xfId="0" applyFont="1" applyFill="1" applyBorder="1" applyProtection="1"/>
    <xf numFmtId="0" fontId="25" fillId="6" borderId="39" xfId="0" applyFont="1" applyFill="1" applyBorder="1" applyProtection="1"/>
    <xf numFmtId="0" fontId="39" fillId="6" borderId="40" xfId="0" applyFont="1" applyFill="1" applyBorder="1"/>
    <xf numFmtId="0" fontId="50" fillId="2" borderId="5" xfId="0" applyFont="1" applyFill="1" applyBorder="1" applyAlignment="1">
      <alignment horizontal="center"/>
    </xf>
    <xf numFmtId="0" fontId="71" fillId="3" borderId="2" xfId="0" applyFont="1" applyFill="1" applyBorder="1" applyProtection="1">
      <protection locked="0"/>
    </xf>
    <xf numFmtId="0" fontId="71" fillId="3" borderId="3" xfId="0" applyFont="1" applyFill="1" applyBorder="1" applyProtection="1">
      <protection locked="0"/>
    </xf>
    <xf numFmtId="0" fontId="48" fillId="3" borderId="6" xfId="0" applyFont="1" applyFill="1" applyBorder="1"/>
    <xf numFmtId="0" fontId="48" fillId="3" borderId="7" xfId="0" applyFont="1" applyFill="1" applyBorder="1"/>
    <xf numFmtId="0" fontId="48" fillId="3" borderId="1" xfId="0" applyFont="1" applyFill="1" applyBorder="1"/>
    <xf numFmtId="0" fontId="79" fillId="2" borderId="1" xfId="0" applyFont="1" applyFill="1" applyBorder="1" applyAlignment="1">
      <alignment horizontal="left"/>
    </xf>
    <xf numFmtId="49" fontId="68" fillId="3" borderId="6" xfId="0" applyNumberFormat="1" applyFont="1" applyFill="1" applyBorder="1" applyAlignment="1" applyProtection="1">
      <alignment vertical="center"/>
    </xf>
    <xf numFmtId="49" fontId="44" fillId="3" borderId="0" xfId="0" applyNumberFormat="1" applyFont="1" applyFill="1" applyBorder="1" applyAlignment="1" applyProtection="1">
      <alignment vertical="center"/>
    </xf>
    <xf numFmtId="0" fontId="70" fillId="3" borderId="2" xfId="1" applyFont="1" applyFill="1" applyBorder="1" applyAlignment="1" applyProtection="1">
      <alignment horizontal="center" vertical="center"/>
    </xf>
    <xf numFmtId="0" fontId="80" fillId="3" borderId="3" xfId="0" applyFont="1" applyFill="1" applyBorder="1"/>
    <xf numFmtId="0" fontId="81" fillId="3" borderId="3" xfId="0" applyFont="1" applyFill="1" applyBorder="1"/>
    <xf numFmtId="0" fontId="48" fillId="3" borderId="3" xfId="0" applyFont="1" applyFill="1" applyBorder="1"/>
    <xf numFmtId="0" fontId="70" fillId="3" borderId="6" xfId="1" applyFont="1" applyFill="1" applyBorder="1" applyAlignment="1" applyProtection="1">
      <alignment horizontal="center" vertical="center"/>
    </xf>
    <xf numFmtId="0" fontId="70" fillId="3" borderId="0" xfId="1" applyFont="1" applyFill="1" applyBorder="1" applyAlignment="1" applyProtection="1">
      <alignment horizontal="center" vertical="center"/>
    </xf>
    <xf numFmtId="0" fontId="80" fillId="3" borderId="0" xfId="0" applyFont="1" applyFill="1" applyBorder="1"/>
    <xf numFmtId="0" fontId="81" fillId="3" borderId="0" xfId="0" applyFont="1" applyFill="1" applyBorder="1"/>
    <xf numFmtId="0" fontId="48" fillId="4" borderId="2" xfId="0" applyFont="1" applyFill="1" applyBorder="1"/>
    <xf numFmtId="0" fontId="49" fillId="4" borderId="3" xfId="0" applyFont="1" applyFill="1" applyBorder="1" applyAlignment="1" applyProtection="1">
      <alignment horizontal="center" vertical="center"/>
    </xf>
    <xf numFmtId="167" fontId="48" fillId="4" borderId="3" xfId="0" applyNumberFormat="1" applyFont="1" applyFill="1" applyBorder="1" applyAlignment="1" applyProtection="1">
      <alignment horizontal="center" vertical="center"/>
    </xf>
    <xf numFmtId="0" fontId="80" fillId="4" borderId="3" xfId="0" applyFont="1" applyFill="1" applyBorder="1"/>
    <xf numFmtId="0" fontId="48" fillId="4" borderId="8" xfId="0" applyFont="1" applyFill="1" applyBorder="1"/>
    <xf numFmtId="0" fontId="48" fillId="4" borderId="5" xfId="0" applyFont="1" applyFill="1" applyBorder="1"/>
    <xf numFmtId="0" fontId="48" fillId="4" borderId="6" xfId="0" applyFont="1" applyFill="1" applyBorder="1"/>
    <xf numFmtId="0" fontId="48" fillId="4" borderId="7" xfId="0" applyFont="1" applyFill="1" applyBorder="1"/>
    <xf numFmtId="0" fontId="49" fillId="4" borderId="1" xfId="0" applyFont="1" applyFill="1" applyBorder="1" applyAlignment="1" applyProtection="1">
      <alignment horizontal="center" vertical="center"/>
    </xf>
    <xf numFmtId="167" fontId="48" fillId="4" borderId="1" xfId="0" applyNumberFormat="1" applyFont="1" applyFill="1" applyBorder="1" applyAlignment="1" applyProtection="1">
      <alignment horizontal="center" vertical="center"/>
    </xf>
    <xf numFmtId="0" fontId="80" fillId="4" borderId="1" xfId="0" applyFont="1" applyFill="1" applyBorder="1"/>
    <xf numFmtId="0" fontId="48" fillId="4" borderId="4" xfId="0" applyFont="1" applyFill="1" applyBorder="1"/>
    <xf numFmtId="167" fontId="48" fillId="3" borderId="1" xfId="0" applyNumberFormat="1" applyFont="1" applyFill="1" applyBorder="1" applyAlignment="1">
      <alignment horizontal="center" vertical="center"/>
    </xf>
    <xf numFmtId="167" fontId="48" fillId="2" borderId="0" xfId="0" applyNumberFormat="1" applyFont="1" applyFill="1" applyBorder="1" applyAlignment="1" applyProtection="1">
      <alignment horizontal="center" vertical="center"/>
    </xf>
    <xf numFmtId="0" fontId="80" fillId="2" borderId="0" xfId="0" applyFont="1" applyFill="1" applyBorder="1"/>
    <xf numFmtId="0" fontId="82" fillId="8" borderId="41" xfId="0" applyFont="1" applyFill="1" applyBorder="1" applyAlignment="1">
      <alignment horizontal="center"/>
    </xf>
    <xf numFmtId="0" fontId="49" fillId="2" borderId="2" xfId="0" applyFont="1" applyFill="1" applyBorder="1" applyAlignment="1" applyProtection="1">
      <alignment horizontal="center" vertical="center"/>
    </xf>
    <xf numFmtId="167" fontId="48" fillId="2" borderId="3" xfId="0" applyNumberFormat="1" applyFont="1" applyFill="1" applyBorder="1" applyAlignment="1" applyProtection="1">
      <alignment horizontal="center" vertical="center"/>
    </xf>
    <xf numFmtId="0" fontId="80" fillId="2" borderId="3" xfId="0" applyFont="1" applyFill="1" applyBorder="1"/>
    <xf numFmtId="0" fontId="49" fillId="2" borderId="6" xfId="0" applyFont="1" applyFill="1" applyBorder="1" applyAlignment="1" applyProtection="1">
      <alignment horizontal="center" vertical="center"/>
    </xf>
    <xf numFmtId="0" fontId="49" fillId="2" borderId="7" xfId="0" applyFont="1" applyFill="1" applyBorder="1" applyAlignment="1" applyProtection="1">
      <alignment horizontal="center" vertical="center"/>
    </xf>
    <xf numFmtId="167" fontId="48" fillId="2" borderId="1" xfId="0" applyNumberFormat="1" applyFont="1" applyFill="1" applyBorder="1" applyAlignment="1" applyProtection="1">
      <alignment horizontal="center" vertical="center"/>
    </xf>
    <xf numFmtId="0" fontId="80" fillId="2" borderId="1" xfId="0" applyFont="1" applyFill="1" applyBorder="1"/>
    <xf numFmtId="0" fontId="49" fillId="2" borderId="0" xfId="0" applyFont="1" applyFill="1" applyBorder="1" applyAlignment="1" applyProtection="1">
      <alignment horizontal="center" vertical="center"/>
    </xf>
    <xf numFmtId="0" fontId="49" fillId="3" borderId="6"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49" fillId="4" borderId="0" xfId="0" applyFont="1" applyFill="1" applyBorder="1" applyAlignment="1" applyProtection="1">
      <alignment horizontal="center" vertical="center"/>
    </xf>
    <xf numFmtId="167" fontId="48" fillId="4" borderId="0" xfId="0" applyNumberFormat="1" applyFont="1" applyFill="1" applyBorder="1" applyAlignment="1" applyProtection="1">
      <alignment horizontal="center" vertical="center"/>
    </xf>
    <xf numFmtId="0" fontId="80" fillId="4" borderId="0" xfId="0" applyFont="1" applyFill="1" applyBorder="1"/>
    <xf numFmtId="0" fontId="48" fillId="3" borderId="0" xfId="0" applyFont="1" applyFill="1"/>
    <xf numFmtId="0" fontId="82" fillId="8" borderId="42" xfId="0" applyFont="1" applyFill="1" applyBorder="1" applyAlignment="1">
      <alignment horizontal="center"/>
    </xf>
    <xf numFmtId="0" fontId="49" fillId="3" borderId="0" xfId="0" applyFont="1" applyFill="1" applyBorder="1" applyAlignment="1" applyProtection="1">
      <alignment horizontal="center" vertical="center"/>
    </xf>
    <xf numFmtId="0" fontId="48" fillId="3" borderId="0" xfId="0" applyFont="1" applyFill="1" applyBorder="1" applyAlignment="1" applyProtection="1">
      <alignment horizontal="left"/>
    </xf>
    <xf numFmtId="0" fontId="49" fillId="3" borderId="43" xfId="0" applyFont="1" applyFill="1" applyBorder="1" applyAlignment="1" applyProtection="1">
      <alignment horizontal="center" vertical="center"/>
    </xf>
    <xf numFmtId="0" fontId="48" fillId="3" borderId="5" xfId="0" applyFont="1" applyFill="1" applyBorder="1" applyAlignment="1" applyProtection="1">
      <alignment horizontal="left"/>
    </xf>
    <xf numFmtId="0" fontId="49" fillId="3" borderId="7" xfId="0" applyFont="1" applyFill="1" applyBorder="1" applyAlignment="1" applyProtection="1">
      <alignment horizontal="center" vertical="center"/>
    </xf>
    <xf numFmtId="0" fontId="49" fillId="3" borderId="1" xfId="0" applyFont="1" applyFill="1" applyBorder="1" applyAlignment="1" applyProtection="1">
      <alignment horizontal="center" vertical="center"/>
    </xf>
    <xf numFmtId="0" fontId="49" fillId="3" borderId="4" xfId="0" applyFont="1" applyFill="1" applyBorder="1" applyAlignment="1" applyProtection="1">
      <alignment horizontal="center" vertical="center"/>
    </xf>
    <xf numFmtId="0" fontId="49" fillId="3" borderId="5" xfId="0" applyFont="1" applyFill="1" applyBorder="1" applyAlignment="1" applyProtection="1">
      <alignment horizontal="center" vertical="center"/>
    </xf>
    <xf numFmtId="0" fontId="63" fillId="4" borderId="44" xfId="0" applyFont="1" applyFill="1" applyBorder="1"/>
    <xf numFmtId="0" fontId="48" fillId="0" borderId="44" xfId="0" applyFont="1" applyBorder="1"/>
    <xf numFmtId="0" fontId="48" fillId="4" borderId="5" xfId="0" applyFont="1" applyFill="1" applyBorder="1" applyAlignment="1"/>
    <xf numFmtId="0" fontId="54" fillId="4" borderId="0" xfId="0" applyFont="1" applyFill="1" applyBorder="1"/>
    <xf numFmtId="0" fontId="75" fillId="4" borderId="0" xfId="0" applyFont="1" applyFill="1" applyBorder="1" applyAlignment="1"/>
    <xf numFmtId="0" fontId="73" fillId="4" borderId="0" xfId="0" applyFont="1" applyFill="1" applyBorder="1"/>
    <xf numFmtId="0" fontId="73" fillId="4" borderId="0" xfId="0" applyFont="1" applyFill="1" applyBorder="1" applyAlignment="1"/>
    <xf numFmtId="0" fontId="73" fillId="4" borderId="0" xfId="0" applyFont="1" applyFill="1" applyBorder="1" applyAlignment="1" applyProtection="1">
      <alignment horizontal="left"/>
    </xf>
    <xf numFmtId="0" fontId="88" fillId="0" borderId="0" xfId="0" applyFont="1" applyBorder="1" applyAlignment="1"/>
    <xf numFmtId="0" fontId="89" fillId="0" borderId="0" xfId="0" applyFont="1" applyBorder="1" applyAlignment="1"/>
    <xf numFmtId="0" fontId="54" fillId="4" borderId="1" xfId="0" applyFont="1" applyFill="1" applyBorder="1"/>
    <xf numFmtId="0" fontId="54" fillId="4" borderId="0" xfId="0" applyFont="1" applyFill="1" applyBorder="1" applyAlignment="1" applyProtection="1">
      <alignment horizontal="left"/>
    </xf>
    <xf numFmtId="0" fontId="65" fillId="4" borderId="44" xfId="0" applyFont="1" applyFill="1" applyBorder="1"/>
    <xf numFmtId="0" fontId="91" fillId="4" borderId="44" xfId="0" applyFont="1" applyFill="1" applyBorder="1"/>
    <xf numFmtId="0" fontId="0" fillId="3" borderId="41" xfId="0" applyFill="1" applyBorder="1"/>
    <xf numFmtId="0" fontId="0" fillId="3" borderId="45" xfId="0" applyFill="1" applyBorder="1"/>
    <xf numFmtId="0" fontId="48" fillId="3" borderId="38" xfId="0" applyFont="1" applyFill="1" applyBorder="1"/>
    <xf numFmtId="0" fontId="48" fillId="4" borderId="38" xfId="0" applyFont="1" applyFill="1" applyBorder="1"/>
    <xf numFmtId="0" fontId="48" fillId="4" borderId="44" xfId="0" applyFont="1" applyFill="1" applyBorder="1"/>
    <xf numFmtId="0" fontId="48" fillId="4" borderId="38" xfId="0" applyFont="1" applyFill="1" applyBorder="1" applyAlignment="1"/>
    <xf numFmtId="0" fontId="88" fillId="4" borderId="0" xfId="0" applyFont="1" applyFill="1" applyBorder="1" applyAlignment="1"/>
    <xf numFmtId="0" fontId="89" fillId="4" borderId="0" xfId="0" applyFont="1" applyFill="1" applyBorder="1" applyAlignment="1"/>
    <xf numFmtId="0" fontId="0" fillId="4" borderId="37" xfId="0" applyFill="1" applyBorder="1"/>
    <xf numFmtId="0" fontId="48" fillId="4" borderId="46" xfId="0" applyFont="1" applyFill="1" applyBorder="1"/>
    <xf numFmtId="0" fontId="0" fillId="4" borderId="47" xfId="0" applyFill="1" applyBorder="1"/>
    <xf numFmtId="0" fontId="87" fillId="4" borderId="48" xfId="0" applyFont="1" applyFill="1" applyBorder="1" applyAlignment="1">
      <alignment horizontal="center" vertical="center"/>
    </xf>
    <xf numFmtId="0" fontId="87" fillId="4" borderId="5" xfId="0" applyFont="1" applyFill="1" applyBorder="1" applyAlignment="1">
      <alignment horizontal="center" vertical="center"/>
    </xf>
    <xf numFmtId="0" fontId="87" fillId="4" borderId="6" xfId="0" applyFont="1" applyFill="1" applyBorder="1" applyAlignment="1">
      <alignment horizontal="center" vertical="center"/>
    </xf>
    <xf numFmtId="0" fontId="51" fillId="4" borderId="0" xfId="0" applyFont="1" applyFill="1" applyBorder="1" applyAlignment="1"/>
    <xf numFmtId="0" fontId="93" fillId="0" borderId="0" xfId="0" applyFont="1" applyBorder="1" applyAlignment="1"/>
    <xf numFmtId="0" fontId="30" fillId="4" borderId="49" xfId="0" applyFont="1" applyFill="1" applyBorder="1" applyAlignment="1">
      <alignment horizontal="center"/>
    </xf>
    <xf numFmtId="0" fontId="30" fillId="4" borderId="50" xfId="0" applyFont="1" applyFill="1" applyBorder="1" applyAlignment="1">
      <alignment horizontal="center"/>
    </xf>
    <xf numFmtId="0" fontId="69" fillId="4" borderId="44" xfId="0" applyFont="1" applyFill="1" applyBorder="1"/>
    <xf numFmtId="0" fontId="49" fillId="2" borderId="3" xfId="0" applyFont="1" applyFill="1" applyBorder="1" applyAlignment="1" applyProtection="1">
      <alignment horizontal="center" vertical="center"/>
    </xf>
    <xf numFmtId="0" fontId="48" fillId="2" borderId="38" xfId="0" applyFont="1" applyFill="1" applyBorder="1"/>
    <xf numFmtId="0" fontId="74" fillId="2" borderId="0" xfId="1" applyFont="1" applyFill="1" applyBorder="1" applyAlignment="1" applyProtection="1">
      <alignment vertical="center"/>
    </xf>
    <xf numFmtId="0" fontId="48" fillId="2" borderId="0" xfId="0" applyFont="1" applyFill="1" applyAlignment="1">
      <alignment vertical="center"/>
    </xf>
    <xf numFmtId="0" fontId="48" fillId="2" borderId="5" xfId="0" applyFont="1" applyFill="1" applyBorder="1" applyAlignment="1">
      <alignment vertical="center"/>
    </xf>
    <xf numFmtId="0" fontId="94" fillId="2" borderId="6" xfId="0" applyFont="1" applyFill="1" applyBorder="1" applyAlignment="1">
      <alignment horizontal="center" vertical="center"/>
    </xf>
    <xf numFmtId="167" fontId="54" fillId="2" borderId="0" xfId="0" applyNumberFormat="1" applyFont="1" applyFill="1" applyBorder="1" applyAlignment="1" applyProtection="1">
      <alignment vertical="center"/>
    </xf>
    <xf numFmtId="167" fontId="64" fillId="3" borderId="51" xfId="0" applyNumberFormat="1" applyFont="1" applyFill="1" applyBorder="1" applyAlignment="1" applyProtection="1">
      <alignment horizontal="center" vertical="center"/>
    </xf>
    <xf numFmtId="0" fontId="48" fillId="2" borderId="0" xfId="0" applyFont="1" applyFill="1"/>
    <xf numFmtId="167" fontId="64" fillId="2" borderId="0" xfId="0" applyNumberFormat="1" applyFont="1" applyFill="1" applyBorder="1" applyAlignment="1" applyProtection="1">
      <alignment horizontal="left"/>
    </xf>
    <xf numFmtId="0" fontId="48" fillId="2" borderId="6" xfId="0" applyFont="1" applyFill="1" applyBorder="1" applyAlignment="1"/>
    <xf numFmtId="169" fontId="64" fillId="4" borderId="25" xfId="0" applyNumberFormat="1" applyFont="1" applyFill="1" applyBorder="1" applyAlignment="1" applyProtection="1">
      <alignment horizontal="center" shrinkToFit="1"/>
      <protection locked="0"/>
    </xf>
    <xf numFmtId="169" fontId="64" fillId="4" borderId="24" xfId="0" applyNumberFormat="1" applyFont="1" applyFill="1" applyBorder="1" applyAlignment="1" applyProtection="1">
      <alignment horizontal="center" shrinkToFit="1"/>
      <protection locked="0"/>
    </xf>
    <xf numFmtId="169" fontId="64" fillId="2" borderId="0" xfId="0" applyNumberFormat="1" applyFont="1" applyFill="1" applyBorder="1" applyAlignment="1" applyProtection="1">
      <alignment horizontal="center" shrinkToFit="1"/>
      <protection locked="0"/>
    </xf>
    <xf numFmtId="0" fontId="48" fillId="2" borderId="7" xfId="0" applyFont="1" applyFill="1" applyBorder="1" applyAlignment="1"/>
    <xf numFmtId="0" fontId="48" fillId="2" borderId="1" xfId="0" applyFont="1" applyFill="1" applyBorder="1" applyAlignment="1"/>
    <xf numFmtId="167" fontId="75" fillId="3" borderId="25" xfId="0" applyNumberFormat="1" applyFont="1" applyFill="1" applyBorder="1" applyAlignment="1" applyProtection="1">
      <alignment horizontal="right" vertical="center"/>
    </xf>
    <xf numFmtId="167" fontId="95" fillId="3" borderId="38" xfId="0" applyNumberFormat="1" applyFont="1" applyFill="1" applyBorder="1" applyAlignment="1" applyProtection="1">
      <alignment horizontal="right" vertical="center"/>
    </xf>
    <xf numFmtId="167" fontId="75" fillId="3" borderId="24" xfId="0" applyNumberFormat="1" applyFont="1" applyFill="1" applyBorder="1" applyAlignment="1" applyProtection="1">
      <alignment horizontal="right" vertical="center"/>
    </xf>
    <xf numFmtId="0" fontId="28" fillId="9" borderId="51" xfId="1" applyFont="1" applyFill="1" applyBorder="1" applyAlignment="1" applyProtection="1">
      <alignment horizontal="center" vertical="top"/>
    </xf>
    <xf numFmtId="167" fontId="75" fillId="3" borderId="25" xfId="0" applyNumberFormat="1" applyFont="1" applyFill="1" applyBorder="1" applyAlignment="1" applyProtection="1">
      <alignment horizontal="center" vertical="center"/>
    </xf>
    <xf numFmtId="0" fontId="48" fillId="10" borderId="0" xfId="0" applyFont="1" applyFill="1" applyBorder="1"/>
    <xf numFmtId="0" fontId="48" fillId="10" borderId="2" xfId="0" applyFont="1" applyFill="1" applyBorder="1"/>
    <xf numFmtId="0" fontId="48" fillId="10" borderId="3" xfId="0" applyFont="1" applyFill="1" applyBorder="1"/>
    <xf numFmtId="0" fontId="48" fillId="10" borderId="8" xfId="0" applyFont="1" applyFill="1" applyBorder="1"/>
    <xf numFmtId="0" fontId="48" fillId="10" borderId="6" xfId="0" applyFont="1" applyFill="1" applyBorder="1"/>
    <xf numFmtId="0" fontId="48" fillId="10" borderId="5" xfId="0" applyFont="1" applyFill="1" applyBorder="1"/>
    <xf numFmtId="0" fontId="48" fillId="10" borderId="7" xfId="0" applyFont="1" applyFill="1" applyBorder="1"/>
    <xf numFmtId="0" fontId="48" fillId="10" borderId="1" xfId="0" applyFont="1" applyFill="1" applyBorder="1"/>
    <xf numFmtId="0" fontId="48" fillId="10" borderId="4" xfId="0" applyFont="1" applyFill="1" applyBorder="1"/>
    <xf numFmtId="0" fontId="0" fillId="3" borderId="0" xfId="0" applyFill="1" applyBorder="1" applyAlignment="1">
      <alignment vertical="center"/>
    </xf>
    <xf numFmtId="0" fontId="28" fillId="2" borderId="0" xfId="1" applyFont="1" applyFill="1" applyBorder="1" applyAlignment="1" applyProtection="1">
      <alignment vertical="center"/>
    </xf>
    <xf numFmtId="0" fontId="54" fillId="2" borderId="0" xfId="0" applyFont="1" applyFill="1" applyAlignment="1">
      <alignment vertical="center"/>
    </xf>
    <xf numFmtId="0" fontId="54" fillId="2" borderId="0" xfId="0" applyFont="1" applyFill="1" applyBorder="1" applyAlignment="1">
      <alignment vertical="center"/>
    </xf>
    <xf numFmtId="0" fontId="54" fillId="2" borderId="5" xfId="0" applyFont="1" applyFill="1" applyBorder="1" applyAlignment="1">
      <alignment vertical="center"/>
    </xf>
    <xf numFmtId="0" fontId="48" fillId="2" borderId="6" xfId="0" applyFont="1" applyFill="1" applyBorder="1" applyAlignment="1">
      <alignment vertical="center"/>
    </xf>
    <xf numFmtId="167" fontId="48" fillId="3" borderId="25" xfId="0" applyNumberFormat="1" applyFont="1" applyFill="1" applyBorder="1" applyAlignment="1" applyProtection="1">
      <alignment horizontal="right" vertical="center"/>
    </xf>
    <xf numFmtId="169" fontId="64" fillId="2" borderId="0" xfId="0" applyNumberFormat="1" applyFont="1" applyFill="1" applyBorder="1" applyAlignment="1" applyProtection="1">
      <alignment horizontal="center" vertical="center" shrinkToFit="1"/>
      <protection locked="0"/>
    </xf>
    <xf numFmtId="49" fontId="75" fillId="11" borderId="25" xfId="0" applyNumberFormat="1" applyFont="1" applyFill="1" applyBorder="1" applyAlignment="1" applyProtection="1">
      <alignment horizontal="left" vertical="center"/>
    </xf>
    <xf numFmtId="167" fontId="48" fillId="3" borderId="24" xfId="0" applyNumberFormat="1" applyFont="1" applyFill="1" applyBorder="1" applyAlignment="1" applyProtection="1">
      <alignment horizontal="right" vertical="center"/>
    </xf>
    <xf numFmtId="49" fontId="75" fillId="3" borderId="25" xfId="0" applyNumberFormat="1" applyFont="1" applyFill="1" applyBorder="1" applyAlignment="1" applyProtection="1">
      <alignment horizontal="left" vertical="center"/>
    </xf>
    <xf numFmtId="49" fontId="75" fillId="10" borderId="25" xfId="0" applyNumberFormat="1" applyFont="1" applyFill="1" applyBorder="1" applyAlignment="1" applyProtection="1">
      <alignment horizontal="left" vertical="center"/>
    </xf>
    <xf numFmtId="0" fontId="33" fillId="3" borderId="0" xfId="0" applyFont="1" applyFill="1" applyBorder="1" applyAlignment="1">
      <alignment vertical="center"/>
    </xf>
    <xf numFmtId="167" fontId="97" fillId="5" borderId="25" xfId="0" applyNumberFormat="1" applyFont="1" applyFill="1" applyBorder="1" applyAlignment="1" applyProtection="1">
      <alignment horizontal="right" vertical="center"/>
    </xf>
    <xf numFmtId="167" fontId="98" fillId="5" borderId="25" xfId="0" applyNumberFormat="1" applyFont="1" applyFill="1" applyBorder="1" applyAlignment="1" applyProtection="1">
      <alignment horizontal="right" vertical="center"/>
    </xf>
    <xf numFmtId="0" fontId="49" fillId="2" borderId="1" xfId="0" applyFont="1" applyFill="1" applyBorder="1" applyAlignment="1" applyProtection="1">
      <alignment horizontal="center" vertical="center"/>
    </xf>
    <xf numFmtId="0" fontId="28" fillId="8" borderId="17" xfId="0" applyFont="1" applyFill="1" applyBorder="1" applyAlignment="1">
      <alignment horizontal="center" vertical="center"/>
    </xf>
    <xf numFmtId="167" fontId="98" fillId="5" borderId="24" xfId="0" applyNumberFormat="1" applyFont="1" applyFill="1" applyBorder="1" applyAlignment="1" applyProtection="1">
      <alignment horizontal="right" vertical="center"/>
    </xf>
    <xf numFmtId="49" fontId="83" fillId="5" borderId="25" xfId="0" applyNumberFormat="1" applyFont="1" applyFill="1" applyBorder="1" applyAlignment="1" applyProtection="1">
      <alignment horizontal="left" vertical="center"/>
    </xf>
    <xf numFmtId="0" fontId="11" fillId="2" borderId="5" xfId="0" applyFont="1" applyFill="1" applyBorder="1" applyAlignment="1">
      <alignment horizontal="center"/>
    </xf>
    <xf numFmtId="0" fontId="64" fillId="3" borderId="0" xfId="0" applyFont="1" applyFill="1" applyProtection="1"/>
    <xf numFmtId="0" fontId="71" fillId="3" borderId="0" xfId="0" applyFont="1" applyFill="1" applyProtection="1"/>
    <xf numFmtId="0" fontId="71" fillId="3" borderId="6" xfId="0" applyFont="1" applyFill="1" applyBorder="1" applyProtection="1"/>
    <xf numFmtId="0" fontId="71" fillId="3" borderId="5" xfId="0" applyFont="1" applyFill="1" applyBorder="1" applyProtection="1"/>
    <xf numFmtId="0" fontId="54" fillId="3" borderId="6" xfId="0" applyFont="1" applyFill="1" applyBorder="1" applyProtection="1"/>
    <xf numFmtId="0" fontId="73" fillId="2" borderId="2" xfId="0" applyFont="1" applyFill="1" applyBorder="1" applyAlignment="1" applyProtection="1"/>
    <xf numFmtId="0" fontId="73" fillId="2" borderId="3" xfId="0" applyFont="1" applyFill="1" applyBorder="1" applyAlignment="1" applyProtection="1"/>
    <xf numFmtId="0" fontId="54" fillId="2" borderId="3" xfId="0" applyFont="1" applyFill="1" applyBorder="1" applyProtection="1"/>
    <xf numFmtId="0" fontId="54" fillId="2" borderId="3" xfId="0" applyFont="1" applyFill="1" applyBorder="1" applyAlignment="1" applyProtection="1"/>
    <xf numFmtId="0" fontId="54" fillId="2" borderId="8" xfId="0" applyFont="1" applyFill="1" applyBorder="1" applyProtection="1"/>
    <xf numFmtId="0" fontId="54" fillId="3" borderId="5" xfId="0" applyFont="1" applyFill="1" applyBorder="1" applyProtection="1"/>
    <xf numFmtId="0" fontId="54" fillId="3" borderId="0" xfId="0" applyFont="1" applyFill="1" applyProtection="1"/>
    <xf numFmtId="0" fontId="73" fillId="3" borderId="6" xfId="0" applyFont="1" applyFill="1" applyBorder="1" applyProtection="1"/>
    <xf numFmtId="0" fontId="99" fillId="3" borderId="3" xfId="0" applyFont="1" applyFill="1" applyBorder="1" applyAlignment="1" applyProtection="1">
      <alignment horizontal="right" shrinkToFit="1"/>
    </xf>
    <xf numFmtId="3" fontId="73" fillId="4" borderId="8" xfId="0" applyNumberFormat="1" applyFont="1" applyFill="1" applyBorder="1" applyAlignment="1" applyProtection="1">
      <alignment horizontal="right" shrinkToFit="1"/>
    </xf>
    <xf numFmtId="0" fontId="54" fillId="2" borderId="0" xfId="0" applyFont="1" applyFill="1" applyBorder="1" applyAlignment="1" applyProtection="1"/>
    <xf numFmtId="0" fontId="73" fillId="2" borderId="0" xfId="0" applyFont="1" applyFill="1" applyBorder="1" applyProtection="1"/>
    <xf numFmtId="0" fontId="73" fillId="2" borderId="5" xfId="0" applyFont="1" applyFill="1" applyBorder="1" applyProtection="1"/>
    <xf numFmtId="0" fontId="73" fillId="3" borderId="5" xfId="0" applyFont="1" applyFill="1" applyBorder="1" applyProtection="1"/>
    <xf numFmtId="0" fontId="73" fillId="3" borderId="0" xfId="0" applyFont="1" applyFill="1" applyProtection="1"/>
    <xf numFmtId="0" fontId="99" fillId="3" borderId="0" xfId="0" applyFont="1" applyFill="1" applyBorder="1" applyAlignment="1" applyProtection="1">
      <alignment horizontal="right" shrinkToFit="1"/>
    </xf>
    <xf numFmtId="3" fontId="73" fillId="4" borderId="5" xfId="0" applyNumberFormat="1" applyFont="1" applyFill="1" applyBorder="1" applyAlignment="1" applyProtection="1">
      <alignment shrinkToFit="1"/>
    </xf>
    <xf numFmtId="3" fontId="73" fillId="4" borderId="5" xfId="0" applyNumberFormat="1" applyFont="1" applyFill="1" applyBorder="1" applyAlignment="1" applyProtection="1">
      <alignment horizontal="right" shrinkToFit="1"/>
    </xf>
    <xf numFmtId="0" fontId="73" fillId="2" borderId="43" xfId="0" applyFont="1" applyFill="1" applyBorder="1" applyAlignment="1" applyProtection="1">
      <alignment horizontal="right" shrinkToFit="1"/>
    </xf>
    <xf numFmtId="0" fontId="99" fillId="3" borderId="6" xfId="0" applyFont="1" applyFill="1" applyBorder="1" applyAlignment="1" applyProtection="1">
      <alignment horizontal="right" shrinkToFit="1"/>
    </xf>
    <xf numFmtId="0" fontId="73" fillId="2" borderId="6" xfId="0" applyFont="1" applyFill="1" applyBorder="1" applyAlignment="1" applyProtection="1">
      <alignment shrinkToFit="1"/>
    </xf>
    <xf numFmtId="0" fontId="75" fillId="3" borderId="7" xfId="0" applyFont="1" applyFill="1" applyBorder="1" applyAlignment="1" applyProtection="1">
      <alignment horizontal="right" shrinkToFit="1"/>
    </xf>
    <xf numFmtId="3" fontId="75" fillId="4" borderId="4" xfId="0" applyNumberFormat="1" applyFont="1" applyFill="1" applyBorder="1" applyAlignment="1" applyProtection="1">
      <alignment shrinkToFit="1"/>
    </xf>
    <xf numFmtId="3" fontId="75" fillId="12" borderId="25" xfId="0" applyNumberFormat="1" applyFont="1" applyFill="1" applyBorder="1" applyAlignment="1" applyProtection="1">
      <alignment horizontal="right" shrinkToFit="1"/>
    </xf>
    <xf numFmtId="3" fontId="51" fillId="4" borderId="25" xfId="0" applyNumberFormat="1" applyFont="1" applyFill="1" applyBorder="1" applyAlignment="1" applyProtection="1">
      <alignment shrinkToFit="1"/>
    </xf>
    <xf numFmtId="3" fontId="73" fillId="12" borderId="25" xfId="0" applyNumberFormat="1" applyFont="1" applyFill="1" applyBorder="1" applyAlignment="1" applyProtection="1">
      <alignment horizontal="right" shrinkToFit="1"/>
    </xf>
    <xf numFmtId="167" fontId="54" fillId="4" borderId="25" xfId="0" applyNumberFormat="1" applyFont="1" applyFill="1" applyBorder="1" applyAlignment="1" applyProtection="1">
      <alignment shrinkToFit="1"/>
    </xf>
    <xf numFmtId="3" fontId="75" fillId="4" borderId="25" xfId="0" applyNumberFormat="1" applyFont="1" applyFill="1" applyBorder="1" applyAlignment="1" applyProtection="1">
      <alignment shrinkToFit="1"/>
    </xf>
    <xf numFmtId="0" fontId="54" fillId="2" borderId="7" xfId="0" applyFont="1" applyFill="1" applyBorder="1" applyProtection="1"/>
    <xf numFmtId="0" fontId="54" fillId="2" borderId="1" xfId="0" applyFont="1" applyFill="1" applyBorder="1" applyProtection="1"/>
    <xf numFmtId="0" fontId="54" fillId="2" borderId="4" xfId="0" applyFont="1" applyFill="1" applyBorder="1" applyProtection="1"/>
    <xf numFmtId="0" fontId="54" fillId="3" borderId="0" xfId="0" applyFont="1" applyFill="1" applyBorder="1" applyProtection="1"/>
    <xf numFmtId="0" fontId="64" fillId="3" borderId="6" xfId="0" applyFont="1" applyFill="1" applyBorder="1" applyAlignment="1" applyProtection="1"/>
    <xf numFmtId="0" fontId="64" fillId="3" borderId="5" xfId="0" applyFont="1" applyFill="1" applyBorder="1" applyProtection="1"/>
    <xf numFmtId="0" fontId="61" fillId="2" borderId="2" xfId="0" applyFont="1" applyFill="1" applyBorder="1" applyAlignment="1" applyProtection="1"/>
    <xf numFmtId="0" fontId="61" fillId="2" borderId="3" xfId="0" applyFont="1" applyFill="1" applyBorder="1" applyAlignment="1" applyProtection="1"/>
    <xf numFmtId="0" fontId="61" fillId="2" borderId="8" xfId="0" applyFont="1" applyFill="1" applyBorder="1" applyAlignment="1" applyProtection="1"/>
    <xf numFmtId="0" fontId="64" fillId="3" borderId="2" xfId="0" applyFont="1" applyFill="1" applyBorder="1" applyProtection="1"/>
    <xf numFmtId="0" fontId="64" fillId="3" borderId="8" xfId="0" applyFont="1" applyFill="1" applyBorder="1" applyProtection="1"/>
    <xf numFmtId="0" fontId="48" fillId="3" borderId="6" xfId="0" applyFont="1" applyFill="1" applyBorder="1" applyAlignment="1" applyProtection="1">
      <alignment vertical="center"/>
    </xf>
    <xf numFmtId="0" fontId="50" fillId="13" borderId="52" xfId="0" applyFont="1" applyFill="1" applyBorder="1" applyAlignment="1" applyProtection="1">
      <alignment horizontal="center" vertical="center"/>
    </xf>
    <xf numFmtId="0" fontId="101" fillId="2" borderId="5" xfId="1" applyFont="1" applyFill="1" applyBorder="1" applyAlignment="1" applyProtection="1">
      <alignment horizontal="center" vertical="center"/>
    </xf>
    <xf numFmtId="0" fontId="48" fillId="3" borderId="5" xfId="0" applyFont="1" applyFill="1" applyBorder="1" applyAlignment="1" applyProtection="1">
      <alignment vertical="center"/>
    </xf>
    <xf numFmtId="0" fontId="48" fillId="3" borderId="0" xfId="0" applyFont="1" applyFill="1" applyAlignment="1" applyProtection="1">
      <alignment vertical="center"/>
    </xf>
    <xf numFmtId="0" fontId="54" fillId="3" borderId="6" xfId="0" applyFont="1" applyFill="1" applyBorder="1" applyAlignment="1" applyProtection="1"/>
    <xf numFmtId="0" fontId="102" fillId="2" borderId="6" xfId="0" applyFont="1" applyFill="1" applyBorder="1" applyAlignment="1" applyProtection="1">
      <alignment horizontal="center"/>
    </xf>
    <xf numFmtId="0" fontId="103" fillId="2" borderId="53" xfId="0" applyFont="1" applyFill="1" applyBorder="1" applyAlignment="1" applyProtection="1"/>
    <xf numFmtId="0" fontId="104" fillId="2" borderId="53" xfId="0" applyFont="1" applyFill="1" applyBorder="1" applyAlignment="1" applyProtection="1"/>
    <xf numFmtId="0" fontId="41" fillId="2" borderId="5" xfId="1" applyFont="1" applyFill="1" applyBorder="1" applyAlignment="1" applyProtection="1">
      <alignment horizontal="center" vertical="center"/>
    </xf>
    <xf numFmtId="0" fontId="64" fillId="3" borderId="6" xfId="0" applyFont="1" applyFill="1" applyBorder="1" applyProtection="1"/>
    <xf numFmtId="0" fontId="48" fillId="3" borderId="6" xfId="0" applyFont="1" applyFill="1" applyBorder="1" applyAlignment="1" applyProtection="1"/>
    <xf numFmtId="0" fontId="105" fillId="2" borderId="6" xfId="0" applyFont="1" applyFill="1" applyBorder="1" applyAlignment="1" applyProtection="1">
      <alignment horizontal="center"/>
    </xf>
    <xf numFmtId="0" fontId="51" fillId="3" borderId="25" xfId="0" applyFont="1" applyFill="1" applyBorder="1" applyAlignment="1" applyProtection="1">
      <alignment horizontal="center"/>
    </xf>
    <xf numFmtId="49" fontId="73" fillId="3" borderId="25" xfId="0" applyNumberFormat="1" applyFont="1" applyFill="1" applyBorder="1" applyAlignment="1" applyProtection="1">
      <alignment horizontal="center"/>
    </xf>
    <xf numFmtId="0" fontId="48" fillId="3" borderId="5" xfId="0" applyFont="1" applyFill="1" applyBorder="1" applyProtection="1"/>
    <xf numFmtId="0" fontId="48" fillId="3" borderId="6" xfId="0" applyFont="1" applyFill="1" applyBorder="1" applyProtection="1"/>
    <xf numFmtId="0" fontId="106" fillId="2" borderId="6" xfId="0" applyFont="1" applyFill="1" applyBorder="1" applyAlignment="1" applyProtection="1">
      <alignment horizontal="center"/>
    </xf>
    <xf numFmtId="0" fontId="107" fillId="2" borderId="0" xfId="0" applyFont="1" applyFill="1" applyBorder="1" applyAlignment="1" applyProtection="1"/>
    <xf numFmtId="0" fontId="108" fillId="2" borderId="5" xfId="1" applyFont="1" applyFill="1" applyBorder="1" applyAlignment="1" applyProtection="1">
      <alignment horizontal="center" vertical="center"/>
    </xf>
    <xf numFmtId="0" fontId="73" fillId="3" borderId="6" xfId="0" applyFont="1" applyFill="1" applyBorder="1" applyAlignment="1" applyProtection="1"/>
    <xf numFmtId="0" fontId="109" fillId="2" borderId="6" xfId="0" applyFont="1" applyFill="1" applyBorder="1" applyAlignment="1" applyProtection="1">
      <alignment horizontal="center"/>
    </xf>
    <xf numFmtId="0" fontId="51" fillId="2" borderId="25" xfId="0" applyFont="1" applyFill="1" applyBorder="1" applyAlignment="1" applyProtection="1">
      <alignment horizontal="right"/>
    </xf>
    <xf numFmtId="3" fontId="75" fillId="3" borderId="25" xfId="0" applyNumberFormat="1" applyFont="1" applyFill="1" applyBorder="1" applyAlignment="1" applyProtection="1">
      <alignment horizontal="right"/>
    </xf>
    <xf numFmtId="3" fontId="110" fillId="4" borderId="25" xfId="0" applyNumberFormat="1" applyFont="1" applyFill="1" applyBorder="1" applyAlignment="1" applyProtection="1">
      <alignment horizontal="right"/>
    </xf>
    <xf numFmtId="0" fontId="111" fillId="3" borderId="6" xfId="0" applyFont="1" applyFill="1" applyBorder="1" applyProtection="1"/>
    <xf numFmtId="167" fontId="73" fillId="3" borderId="25" xfId="0" applyNumberFormat="1" applyFont="1" applyFill="1" applyBorder="1" applyAlignment="1" applyProtection="1">
      <alignment horizontal="right"/>
    </xf>
    <xf numFmtId="167" fontId="110" fillId="2" borderId="25" xfId="0" applyNumberFormat="1" applyFont="1" applyFill="1" applyBorder="1" applyAlignment="1" applyProtection="1">
      <alignment horizontal="right"/>
    </xf>
    <xf numFmtId="3" fontId="73" fillId="3" borderId="25" xfId="0" applyNumberFormat="1" applyFont="1" applyFill="1" applyBorder="1" applyAlignment="1" applyProtection="1">
      <alignment horizontal="right"/>
    </xf>
    <xf numFmtId="0" fontId="107" fillId="2" borderId="6" xfId="0" applyFont="1" applyFill="1" applyBorder="1" applyAlignment="1" applyProtection="1">
      <alignment horizontal="center"/>
    </xf>
    <xf numFmtId="0" fontId="64" fillId="2" borderId="5" xfId="0" applyFont="1" applyFill="1" applyBorder="1" applyProtection="1"/>
    <xf numFmtId="0" fontId="53" fillId="2" borderId="6" xfId="0" applyFont="1" applyFill="1" applyBorder="1" applyAlignment="1" applyProtection="1">
      <alignment horizontal="center"/>
    </xf>
    <xf numFmtId="10" fontId="110" fillId="4" borderId="25" xfId="0" applyNumberFormat="1" applyFont="1" applyFill="1" applyBorder="1" applyAlignment="1" applyProtection="1">
      <alignment horizontal="right"/>
    </xf>
    <xf numFmtId="0" fontId="53" fillId="2" borderId="0" xfId="0" applyFont="1" applyFill="1" applyBorder="1" applyAlignment="1" applyProtection="1"/>
    <xf numFmtId="0" fontId="55" fillId="2" borderId="0" xfId="0" applyFont="1" applyFill="1" applyBorder="1" applyAlignment="1" applyProtection="1"/>
    <xf numFmtId="0" fontId="48" fillId="2" borderId="0" xfId="0" applyFont="1" applyFill="1" applyAlignment="1" applyProtection="1"/>
    <xf numFmtId="0" fontId="54" fillId="2" borderId="5" xfId="0" applyFont="1" applyFill="1" applyBorder="1" applyProtection="1"/>
    <xf numFmtId="0" fontId="103" fillId="2" borderId="0" xfId="0" applyFont="1" applyFill="1" applyBorder="1" applyAlignment="1" applyProtection="1"/>
    <xf numFmtId="0" fontId="51" fillId="2" borderId="3" xfId="0" applyFont="1" applyFill="1" applyBorder="1" applyAlignment="1" applyProtection="1">
      <alignment horizontal="right"/>
    </xf>
    <xf numFmtId="10" fontId="110" fillId="2" borderId="3" xfId="0" applyNumberFormat="1" applyFont="1" applyFill="1" applyBorder="1" applyAlignment="1" applyProtection="1">
      <alignment horizontal="right"/>
    </xf>
    <xf numFmtId="0" fontId="51" fillId="2" borderId="0" xfId="0" applyFont="1" applyFill="1" applyBorder="1" applyAlignment="1" applyProtection="1">
      <alignment horizontal="right"/>
    </xf>
    <xf numFmtId="10" fontId="110" fillId="2" borderId="0" xfId="0" applyNumberFormat="1" applyFont="1" applyFill="1" applyBorder="1" applyAlignment="1" applyProtection="1">
      <alignment horizontal="right"/>
    </xf>
    <xf numFmtId="0" fontId="51" fillId="2" borderId="41" xfId="0" applyFont="1" applyFill="1" applyBorder="1" applyAlignment="1" applyProtection="1">
      <alignment horizontal="center"/>
    </xf>
    <xf numFmtId="3" fontId="75" fillId="3" borderId="25" xfId="0" applyNumberFormat="1" applyFont="1" applyFill="1" applyBorder="1" applyAlignment="1" applyProtection="1"/>
    <xf numFmtId="3" fontId="110" fillId="4" borderId="41" xfId="0" applyNumberFormat="1" applyFont="1" applyFill="1" applyBorder="1" applyAlignment="1" applyProtection="1">
      <alignment horizontal="right" vertical="center" shrinkToFit="1"/>
    </xf>
    <xf numFmtId="3" fontId="73" fillId="3" borderId="24" xfId="0" applyNumberFormat="1" applyFont="1" applyFill="1" applyBorder="1" applyAlignment="1" applyProtection="1"/>
    <xf numFmtId="3" fontId="110" fillId="4" borderId="25" xfId="0" applyNumberFormat="1" applyFont="1" applyFill="1" applyBorder="1" applyAlignment="1" applyProtection="1">
      <alignment horizontal="right" shrinkToFit="1"/>
    </xf>
    <xf numFmtId="3" fontId="73" fillId="3" borderId="25" xfId="0" applyNumberFormat="1" applyFont="1" applyFill="1" applyBorder="1" applyAlignment="1" applyProtection="1"/>
    <xf numFmtId="3" fontId="110" fillId="4" borderId="25" xfId="0" applyNumberFormat="1" applyFont="1" applyFill="1" applyBorder="1" applyAlignment="1" applyProtection="1"/>
    <xf numFmtId="0" fontId="61" fillId="2" borderId="54" xfId="0" applyFont="1" applyFill="1" applyBorder="1" applyAlignment="1" applyProtection="1"/>
    <xf numFmtId="0" fontId="61" fillId="2" borderId="0" xfId="0" applyFont="1" applyFill="1" applyBorder="1" applyAlignment="1" applyProtection="1"/>
    <xf numFmtId="0" fontId="61" fillId="2" borderId="5" xfId="0" applyFont="1" applyFill="1" applyBorder="1" applyAlignment="1" applyProtection="1"/>
    <xf numFmtId="0" fontId="64" fillId="3" borderId="5" xfId="0" applyFont="1" applyFill="1" applyBorder="1" applyAlignment="1" applyProtection="1"/>
    <xf numFmtId="0" fontId="112" fillId="2" borderId="6" xfId="0" applyFont="1" applyFill="1" applyBorder="1" applyAlignment="1" applyProtection="1">
      <alignment horizontal="center"/>
    </xf>
    <xf numFmtId="0" fontId="104" fillId="2" borderId="55" xfId="0" applyFont="1" applyFill="1" applyBorder="1" applyAlignment="1" applyProtection="1"/>
    <xf numFmtId="0" fontId="108" fillId="2" borderId="5" xfId="1" applyFont="1" applyFill="1" applyBorder="1" applyAlignment="1" applyProtection="1">
      <alignment horizontal="center"/>
    </xf>
    <xf numFmtId="3" fontId="113" fillId="4" borderId="25" xfId="0" applyNumberFormat="1" applyFont="1" applyFill="1" applyBorder="1" applyAlignment="1" applyProtection="1">
      <alignment horizontal="right"/>
    </xf>
    <xf numFmtId="0" fontId="61" fillId="2" borderId="0" xfId="0" applyFont="1" applyFill="1" applyBorder="1" applyAlignment="1" applyProtection="1">
      <alignment horizontal="center"/>
    </xf>
    <xf numFmtId="0" fontId="61" fillId="2" borderId="41" xfId="0" applyFont="1" applyFill="1" applyBorder="1" applyAlignment="1" applyProtection="1">
      <alignment horizontal="center"/>
    </xf>
    <xf numFmtId="0" fontId="51" fillId="2" borderId="45" xfId="0" applyFont="1" applyFill="1" applyBorder="1" applyAlignment="1" applyProtection="1">
      <alignment horizontal="right"/>
    </xf>
    <xf numFmtId="3" fontId="55" fillId="2" borderId="45" xfId="0" applyNumberFormat="1" applyFont="1" applyFill="1" applyBorder="1" applyAlignment="1" applyProtection="1">
      <alignment horizontal="left"/>
    </xf>
    <xf numFmtId="0" fontId="51" fillId="2" borderId="25" xfId="0" applyFont="1" applyFill="1" applyBorder="1" applyAlignment="1" applyProtection="1">
      <alignment horizontal="center"/>
    </xf>
    <xf numFmtId="0" fontId="101" fillId="2" borderId="5" xfId="1" applyFont="1" applyFill="1" applyBorder="1" applyAlignment="1" applyProtection="1">
      <alignment horizontal="center"/>
    </xf>
    <xf numFmtId="0" fontId="48" fillId="3" borderId="5" xfId="0" applyFont="1" applyFill="1" applyBorder="1" applyAlignment="1" applyProtection="1"/>
    <xf numFmtId="3" fontId="73" fillId="3" borderId="25" xfId="0" applyNumberFormat="1" applyFont="1" applyFill="1" applyBorder="1" applyAlignment="1" applyProtection="1">
      <alignment horizontal="right" shrinkToFit="1"/>
    </xf>
    <xf numFmtId="0" fontId="73" fillId="3" borderId="5" xfId="0" applyFont="1" applyFill="1" applyBorder="1" applyAlignment="1" applyProtection="1"/>
    <xf numFmtId="0" fontId="54" fillId="2" borderId="25" xfId="0" applyFont="1" applyFill="1" applyBorder="1" applyAlignment="1" applyProtection="1">
      <alignment horizontal="right" vertical="center"/>
    </xf>
    <xf numFmtId="0" fontId="54" fillId="3" borderId="5" xfId="0" applyFont="1" applyFill="1" applyBorder="1" applyAlignment="1" applyProtection="1"/>
    <xf numFmtId="0" fontId="51" fillId="2" borderId="41" xfId="0" applyFont="1" applyFill="1" applyBorder="1" applyAlignment="1" applyProtection="1">
      <alignment horizontal="right"/>
    </xf>
    <xf numFmtId="167" fontId="73" fillId="3" borderId="25" xfId="0" applyNumberFormat="1" applyFont="1" applyFill="1" applyBorder="1" applyAlignment="1" applyProtection="1">
      <alignment horizontal="right" shrinkToFit="1"/>
    </xf>
    <xf numFmtId="0" fontId="73" fillId="2" borderId="5" xfId="0" applyFont="1" applyFill="1" applyBorder="1" applyAlignment="1" applyProtection="1"/>
    <xf numFmtId="0" fontId="64" fillId="2" borderId="5" xfId="0" applyFont="1" applyFill="1" applyBorder="1" applyAlignment="1" applyProtection="1"/>
    <xf numFmtId="0" fontId="54" fillId="3" borderId="6" xfId="0" applyFont="1" applyFill="1" applyBorder="1" applyAlignment="1" applyProtection="1">
      <alignment vertical="center"/>
    </xf>
    <xf numFmtId="0" fontId="54" fillId="2" borderId="5" xfId="0" applyFont="1" applyFill="1" applyBorder="1" applyAlignment="1" applyProtection="1">
      <alignment vertical="center"/>
    </xf>
    <xf numFmtId="0" fontId="54" fillId="3" borderId="5" xfId="0" applyFont="1" applyFill="1" applyBorder="1" applyAlignment="1" applyProtection="1">
      <alignment vertical="center"/>
    </xf>
    <xf numFmtId="0" fontId="103" fillId="2" borderId="55" xfId="0" applyFont="1" applyFill="1" applyBorder="1" applyAlignment="1" applyProtection="1"/>
    <xf numFmtId="0" fontId="107" fillId="2" borderId="0" xfId="0" applyFont="1" applyFill="1" applyBorder="1" applyAlignment="1" applyProtection="1">
      <alignment horizontal="center"/>
    </xf>
    <xf numFmtId="0" fontId="48" fillId="3" borderId="37" xfId="0" applyFont="1" applyFill="1" applyBorder="1" applyProtection="1"/>
    <xf numFmtId="0" fontId="48" fillId="3" borderId="1" xfId="0" applyFont="1" applyFill="1" applyBorder="1" applyProtection="1"/>
    <xf numFmtId="0" fontId="64" fillId="6" borderId="13" xfId="0" applyFont="1" applyFill="1" applyBorder="1" applyAlignment="1" applyProtection="1"/>
    <xf numFmtId="0" fontId="64" fillId="6" borderId="14" xfId="0" applyFont="1" applyFill="1" applyBorder="1" applyAlignment="1" applyProtection="1"/>
    <xf numFmtId="0" fontId="64" fillId="6" borderId="9" xfId="0" applyFont="1" applyFill="1" applyBorder="1" applyAlignment="1" applyProtection="1"/>
    <xf numFmtId="0" fontId="64" fillId="6" borderId="36" xfId="0" applyFont="1" applyFill="1" applyBorder="1" applyAlignment="1" applyProtection="1"/>
    <xf numFmtId="0" fontId="71" fillId="3" borderId="56" xfId="0" applyFont="1" applyFill="1" applyBorder="1" applyProtection="1"/>
    <xf numFmtId="0" fontId="64" fillId="3" borderId="3" xfId="0" applyFont="1" applyFill="1" applyBorder="1" applyProtection="1"/>
    <xf numFmtId="0" fontId="71" fillId="3" borderId="50" xfId="0" applyFont="1" applyFill="1" applyBorder="1" applyProtection="1"/>
    <xf numFmtId="0" fontId="103" fillId="2" borderId="1" xfId="0" applyFont="1" applyFill="1" applyBorder="1" applyAlignment="1" applyProtection="1"/>
    <xf numFmtId="0" fontId="104" fillId="2" borderId="1" xfId="0" applyFont="1" applyFill="1" applyBorder="1" applyAlignment="1" applyProtection="1"/>
    <xf numFmtId="0" fontId="50" fillId="13" borderId="17" xfId="0" applyFont="1" applyFill="1" applyBorder="1" applyAlignment="1" applyProtection="1">
      <alignment horizontal="center" vertical="center"/>
    </xf>
    <xf numFmtId="0" fontId="48" fillId="3" borderId="7" xfId="0" applyFont="1" applyFill="1" applyBorder="1" applyProtection="1"/>
    <xf numFmtId="0" fontId="4" fillId="3" borderId="1" xfId="0" applyFont="1" applyFill="1" applyBorder="1" applyAlignment="1" applyProtection="1"/>
    <xf numFmtId="0" fontId="48" fillId="3" borderId="4" xfId="0" applyFont="1" applyFill="1" applyBorder="1" applyProtection="1"/>
    <xf numFmtId="0" fontId="48" fillId="2" borderId="8" xfId="0" applyFont="1" applyFill="1" applyBorder="1" applyProtection="1"/>
    <xf numFmtId="0" fontId="47" fillId="14" borderId="57" xfId="0" applyFont="1" applyFill="1" applyBorder="1" applyAlignment="1" applyProtection="1">
      <alignment horizontal="center" vertical="center"/>
    </xf>
    <xf numFmtId="0" fontId="51" fillId="3" borderId="57" xfId="0" applyFont="1" applyFill="1" applyBorder="1" applyAlignment="1" applyProtection="1">
      <alignment horizontal="center"/>
    </xf>
    <xf numFmtId="0" fontId="48" fillId="2" borderId="5" xfId="0" applyFont="1" applyFill="1" applyBorder="1" applyProtection="1"/>
    <xf numFmtId="0" fontId="64" fillId="2" borderId="6" xfId="0" applyFont="1" applyFill="1" applyBorder="1" applyProtection="1"/>
    <xf numFmtId="0" fontId="115" fillId="2" borderId="1" xfId="0" applyFont="1" applyFill="1" applyBorder="1" applyAlignment="1" applyProtection="1">
      <alignment horizontal="center" vertical="center"/>
    </xf>
    <xf numFmtId="0" fontId="61" fillId="2" borderId="1" xfId="0" applyFont="1" applyFill="1" applyBorder="1" applyAlignment="1" applyProtection="1">
      <alignment horizontal="center"/>
    </xf>
    <xf numFmtId="0" fontId="48" fillId="2" borderId="6" xfId="0" applyFont="1" applyFill="1" applyBorder="1" applyAlignment="1" applyProtection="1">
      <alignment vertical="center"/>
    </xf>
    <xf numFmtId="0" fontId="17" fillId="6" borderId="57" xfId="0" applyFont="1" applyFill="1" applyBorder="1" applyAlignment="1" applyProtection="1">
      <alignment horizontal="center" vertical="center"/>
    </xf>
    <xf numFmtId="167" fontId="75" fillId="3" borderId="57" xfId="0" applyNumberFormat="1" applyFont="1" applyFill="1" applyBorder="1" applyAlignment="1" applyProtection="1"/>
    <xf numFmtId="166" fontId="48" fillId="3" borderId="57" xfId="0" applyNumberFormat="1" applyFont="1" applyFill="1" applyBorder="1" applyAlignment="1" applyProtection="1"/>
    <xf numFmtId="0" fontId="71" fillId="2" borderId="6" xfId="0" applyFont="1" applyFill="1" applyBorder="1" applyAlignment="1" applyProtection="1">
      <alignment vertical="center"/>
    </xf>
    <xf numFmtId="0" fontId="71" fillId="2" borderId="0" xfId="0" applyFont="1" applyFill="1" applyBorder="1" applyAlignment="1" applyProtection="1"/>
    <xf numFmtId="167" fontId="71" fillId="2" borderId="0" xfId="0" applyNumberFormat="1" applyFont="1" applyFill="1" applyBorder="1" applyAlignment="1" applyProtection="1"/>
    <xf numFmtId="3" fontId="77" fillId="2" borderId="1" xfId="0" applyNumberFormat="1" applyFont="1" applyFill="1" applyBorder="1" applyAlignment="1" applyProtection="1">
      <alignment vertical="center"/>
    </xf>
    <xf numFmtId="0" fontId="77" fillId="2" borderId="1" xfId="0" applyFont="1" applyFill="1" applyBorder="1" applyAlignment="1" applyProtection="1">
      <alignment vertical="center"/>
    </xf>
    <xf numFmtId="0" fontId="71" fillId="2" borderId="5" xfId="0" applyFont="1" applyFill="1" applyBorder="1" applyProtection="1"/>
    <xf numFmtId="0" fontId="17" fillId="15" borderId="58" xfId="0" applyFont="1" applyFill="1" applyBorder="1" applyAlignment="1" applyProtection="1">
      <alignment horizontal="center" vertical="center"/>
    </xf>
    <xf numFmtId="167" fontId="75" fillId="3" borderId="59" xfId="0" applyNumberFormat="1" applyFont="1" applyFill="1" applyBorder="1" applyAlignment="1" applyProtection="1"/>
    <xf numFmtId="166" fontId="75" fillId="3" borderId="59" xfId="0" applyNumberFormat="1" applyFont="1" applyFill="1" applyBorder="1" applyAlignment="1" applyProtection="1"/>
    <xf numFmtId="0" fontId="73" fillId="3" borderId="24" xfId="0" applyFont="1" applyFill="1" applyBorder="1" applyAlignment="1" applyProtection="1">
      <alignment horizontal="right" vertical="center"/>
    </xf>
    <xf numFmtId="167" fontId="73" fillId="3" borderId="24" xfId="0" applyNumberFormat="1" applyFont="1" applyFill="1" applyBorder="1" applyAlignment="1" applyProtection="1"/>
    <xf numFmtId="166" fontId="73" fillId="3" borderId="24" xfId="0" applyNumberFormat="1" applyFont="1" applyFill="1" applyBorder="1" applyAlignment="1" applyProtection="1"/>
    <xf numFmtId="0" fontId="73" fillId="3" borderId="25" xfId="0" applyFont="1" applyFill="1" applyBorder="1" applyAlignment="1" applyProtection="1">
      <alignment horizontal="right" vertical="center"/>
    </xf>
    <xf numFmtId="167" fontId="73" fillId="3" borderId="25" xfId="0" applyNumberFormat="1" applyFont="1" applyFill="1" applyBorder="1" applyAlignment="1" applyProtection="1"/>
    <xf numFmtId="166" fontId="73" fillId="3" borderId="25" xfId="0" applyNumberFormat="1" applyFont="1" applyFill="1" applyBorder="1" applyAlignment="1" applyProtection="1"/>
    <xf numFmtId="0" fontId="73" fillId="3" borderId="59" xfId="0" applyFont="1" applyFill="1" applyBorder="1" applyAlignment="1" applyProtection="1">
      <alignment horizontal="right" vertical="center"/>
    </xf>
    <xf numFmtId="167" fontId="73" fillId="3" borderId="59" xfId="0" applyNumberFormat="1" applyFont="1" applyFill="1" applyBorder="1" applyAlignment="1" applyProtection="1"/>
    <xf numFmtId="166" fontId="73" fillId="3" borderId="59" xfId="0" applyNumberFormat="1" applyFont="1" applyFill="1" applyBorder="1" applyAlignment="1" applyProtection="1"/>
    <xf numFmtId="0" fontId="64" fillId="2" borderId="6" xfId="0" applyFont="1" applyFill="1" applyBorder="1" applyAlignment="1" applyProtection="1">
      <alignment vertical="center"/>
    </xf>
    <xf numFmtId="0" fontId="64" fillId="2" borderId="0" xfId="0" applyFont="1" applyFill="1" applyBorder="1" applyAlignment="1" applyProtection="1"/>
    <xf numFmtId="167" fontId="64" fillId="2" borderId="0" xfId="0" applyNumberFormat="1" applyFont="1" applyFill="1" applyBorder="1" applyAlignment="1" applyProtection="1"/>
    <xf numFmtId="0" fontId="116" fillId="16" borderId="60" xfId="0" applyFont="1" applyFill="1" applyBorder="1" applyAlignment="1" applyProtection="1">
      <alignment horizontal="center" vertical="center"/>
    </xf>
    <xf numFmtId="167" fontId="75" fillId="4" borderId="60" xfId="0" applyNumberFormat="1" applyFont="1" applyFill="1" applyBorder="1" applyAlignment="1" applyProtection="1"/>
    <xf numFmtId="166" fontId="75" fillId="4" borderId="60" xfId="0" applyNumberFormat="1" applyFont="1" applyFill="1" applyBorder="1" applyAlignment="1" applyProtection="1"/>
    <xf numFmtId="3" fontId="112" fillId="2" borderId="0" xfId="0" applyNumberFormat="1" applyFont="1" applyFill="1" applyBorder="1" applyAlignment="1" applyProtection="1"/>
    <xf numFmtId="167" fontId="75" fillId="3" borderId="58" xfId="0" applyNumberFormat="1" applyFont="1" applyFill="1" applyBorder="1" applyAlignment="1" applyProtection="1"/>
    <xf numFmtId="166" fontId="75" fillId="3" borderId="58" xfId="0" applyNumberFormat="1" applyFont="1" applyFill="1" applyBorder="1" applyAlignment="1" applyProtection="1"/>
    <xf numFmtId="167" fontId="73" fillId="3" borderId="61" xfId="0" applyNumberFormat="1" applyFont="1" applyFill="1" applyBorder="1" applyAlignment="1" applyProtection="1"/>
    <xf numFmtId="166" fontId="73" fillId="3" borderId="61" xfId="0" applyNumberFormat="1" applyFont="1" applyFill="1" applyBorder="1" applyAlignment="1" applyProtection="1"/>
    <xf numFmtId="0" fontId="48" fillId="2" borderId="0" xfId="0" applyFont="1" applyFill="1" applyBorder="1" applyAlignment="1" applyProtection="1"/>
    <xf numFmtId="167" fontId="48" fillId="2" borderId="0" xfId="0" applyNumberFormat="1" applyFont="1" applyFill="1" applyBorder="1" applyAlignment="1" applyProtection="1"/>
    <xf numFmtId="3" fontId="48" fillId="2" borderId="5" xfId="0" applyNumberFormat="1" applyFont="1" applyFill="1" applyBorder="1" applyProtection="1"/>
    <xf numFmtId="0" fontId="64" fillId="2" borderId="0" xfId="0" applyFont="1" applyFill="1" applyBorder="1" applyAlignment="1" applyProtection="1">
      <alignment vertical="center"/>
    </xf>
    <xf numFmtId="167" fontId="64" fillId="2" borderId="0" xfId="0" applyNumberFormat="1" applyFont="1" applyFill="1" applyBorder="1" applyAlignment="1" applyProtection="1">
      <alignment vertical="center"/>
    </xf>
    <xf numFmtId="167" fontId="48" fillId="2" borderId="5" xfId="0" applyNumberFormat="1" applyFont="1" applyFill="1" applyBorder="1" applyProtection="1"/>
    <xf numFmtId="0" fontId="54" fillId="2" borderId="6" xfId="0" applyFont="1" applyFill="1" applyBorder="1" applyAlignment="1" applyProtection="1">
      <alignment vertical="center"/>
    </xf>
    <xf numFmtId="0" fontId="54" fillId="2" borderId="1" xfId="0" applyFont="1" applyFill="1" applyBorder="1" applyAlignment="1" applyProtection="1">
      <alignment vertical="center"/>
    </xf>
    <xf numFmtId="167" fontId="54" fillId="2" borderId="1" xfId="0" applyNumberFormat="1" applyFont="1" applyFill="1" applyBorder="1" applyAlignment="1" applyProtection="1">
      <alignment vertical="center"/>
    </xf>
    <xf numFmtId="3" fontId="102" fillId="2" borderId="1" xfId="0" applyNumberFormat="1" applyFont="1" applyFill="1" applyBorder="1" applyAlignment="1" applyProtection="1">
      <alignment vertical="center"/>
    </xf>
    <xf numFmtId="167" fontId="54" fillId="2" borderId="5" xfId="0" applyNumberFormat="1" applyFont="1" applyFill="1" applyBorder="1" applyProtection="1"/>
    <xf numFmtId="0" fontId="54" fillId="2" borderId="0" xfId="0" applyFont="1" applyFill="1" applyAlignment="1" applyProtection="1">
      <alignment vertical="center"/>
    </xf>
    <xf numFmtId="167" fontId="54" fillId="2" borderId="0" xfId="0" applyNumberFormat="1" applyFont="1" applyFill="1" applyAlignment="1" applyProtection="1">
      <alignment vertical="center"/>
    </xf>
    <xf numFmtId="0" fontId="116" fillId="16" borderId="62" xfId="0" applyFont="1" applyFill="1" applyBorder="1" applyAlignment="1" applyProtection="1">
      <alignment horizontal="center" vertical="center"/>
    </xf>
    <xf numFmtId="167" fontId="75" fillId="4" borderId="63" xfId="0" applyNumberFormat="1" applyFont="1" applyFill="1" applyBorder="1" applyAlignment="1" applyProtection="1"/>
    <xf numFmtId="166" fontId="75" fillId="4" borderId="63" xfId="0" applyNumberFormat="1" applyFont="1" applyFill="1" applyBorder="1" applyAlignment="1" applyProtection="1"/>
    <xf numFmtId="167" fontId="75" fillId="4" borderId="64" xfId="0" applyNumberFormat="1" applyFont="1" applyFill="1" applyBorder="1" applyAlignment="1" applyProtection="1"/>
    <xf numFmtId="0" fontId="48" fillId="2" borderId="7" xfId="0" applyFont="1" applyFill="1" applyBorder="1" applyAlignment="1" applyProtection="1">
      <alignment vertical="center"/>
    </xf>
    <xf numFmtId="0" fontId="48" fillId="2" borderId="1" xfId="0" applyFont="1" applyFill="1" applyBorder="1" applyAlignment="1" applyProtection="1">
      <alignment vertical="center"/>
    </xf>
    <xf numFmtId="2" fontId="77" fillId="2" borderId="1" xfId="0" applyNumberFormat="1" applyFont="1" applyFill="1" applyBorder="1" applyAlignment="1" applyProtection="1">
      <alignment vertical="center"/>
    </xf>
    <xf numFmtId="0" fontId="48" fillId="2" borderId="4" xfId="0" applyFont="1" applyFill="1" applyBorder="1" applyProtection="1"/>
    <xf numFmtId="0" fontId="64" fillId="4" borderId="2" xfId="0" applyFont="1" applyFill="1" applyBorder="1" applyAlignment="1" applyProtection="1"/>
    <xf numFmtId="0" fontId="64" fillId="4" borderId="3" xfId="0" applyFont="1" applyFill="1" applyBorder="1" applyAlignment="1" applyProtection="1"/>
    <xf numFmtId="0" fontId="64" fillId="4" borderId="8" xfId="0" applyFont="1" applyFill="1" applyBorder="1" applyAlignment="1" applyProtection="1"/>
    <xf numFmtId="0" fontId="48" fillId="4" borderId="6" xfId="0" applyFont="1" applyFill="1" applyBorder="1" applyProtection="1"/>
    <xf numFmtId="0" fontId="48" fillId="4" borderId="0" xfId="0" applyFont="1" applyFill="1" applyBorder="1" applyProtection="1"/>
    <xf numFmtId="0" fontId="48" fillId="4" borderId="5" xfId="0" applyFont="1" applyFill="1" applyBorder="1" applyProtection="1"/>
    <xf numFmtId="0" fontId="48" fillId="4" borderId="7" xfId="0" applyFont="1" applyFill="1" applyBorder="1" applyProtection="1"/>
    <xf numFmtId="0" fontId="48" fillId="4" borderId="1" xfId="0" applyFont="1" applyFill="1" applyBorder="1" applyProtection="1"/>
    <xf numFmtId="0" fontId="48" fillId="4" borderId="4" xfId="0" applyFont="1" applyFill="1" applyBorder="1" applyProtection="1"/>
    <xf numFmtId="0" fontId="48" fillId="3" borderId="38" xfId="0" applyFont="1" applyFill="1" applyBorder="1" applyProtection="1"/>
    <xf numFmtId="0" fontId="64" fillId="3" borderId="38" xfId="0" applyFont="1" applyFill="1" applyBorder="1" applyProtection="1"/>
    <xf numFmtId="0" fontId="71" fillId="3" borderId="38" xfId="0" applyFont="1" applyFill="1" applyBorder="1" applyProtection="1"/>
    <xf numFmtId="0" fontId="54" fillId="3" borderId="38" xfId="0" applyFont="1" applyFill="1" applyBorder="1" applyProtection="1"/>
    <xf numFmtId="0" fontId="48" fillId="3" borderId="24" xfId="0" applyFont="1" applyFill="1" applyBorder="1" applyProtection="1"/>
    <xf numFmtId="0" fontId="4" fillId="6" borderId="65" xfId="0" applyFont="1" applyFill="1" applyBorder="1" applyProtection="1"/>
    <xf numFmtId="0" fontId="25" fillId="6" borderId="11" xfId="0" applyFont="1" applyFill="1" applyBorder="1" applyProtection="1"/>
    <xf numFmtId="3" fontId="48" fillId="3" borderId="38" xfId="0" applyNumberFormat="1" applyFont="1" applyFill="1" applyBorder="1" applyProtection="1"/>
    <xf numFmtId="0" fontId="31" fillId="6" borderId="14" xfId="0" applyFont="1" applyFill="1" applyBorder="1" applyAlignment="1" applyProtection="1">
      <alignment horizontal="left" vertical="center"/>
    </xf>
    <xf numFmtId="0" fontId="31" fillId="6" borderId="36" xfId="0" applyFont="1" applyFill="1" applyBorder="1" applyAlignment="1" applyProtection="1">
      <alignment horizontal="left" vertical="center"/>
    </xf>
    <xf numFmtId="0" fontId="0" fillId="3" borderId="50" xfId="0" applyFill="1" applyBorder="1" applyProtection="1"/>
    <xf numFmtId="0" fontId="48" fillId="4" borderId="2" xfId="0" applyFont="1" applyFill="1" applyBorder="1" applyProtection="1"/>
    <xf numFmtId="0" fontId="48" fillId="4" borderId="3" xfId="0" applyFont="1" applyFill="1" applyBorder="1" applyAlignment="1" applyProtection="1">
      <alignment vertical="center"/>
    </xf>
    <xf numFmtId="49" fontId="71" fillId="4" borderId="3" xfId="0" applyNumberFormat="1" applyFont="1" applyFill="1" applyBorder="1" applyAlignment="1" applyProtection="1"/>
    <xf numFmtId="0" fontId="117" fillId="4" borderId="3" xfId="0" applyFont="1" applyFill="1" applyBorder="1" applyAlignment="1" applyProtection="1"/>
    <xf numFmtId="0" fontId="71" fillId="4" borderId="3" xfId="0" applyFont="1" applyFill="1" applyBorder="1" applyAlignment="1" applyProtection="1"/>
    <xf numFmtId="0" fontId="63" fillId="4" borderId="3" xfId="0" applyFont="1" applyFill="1" applyBorder="1" applyAlignment="1" applyProtection="1"/>
    <xf numFmtId="0" fontId="71" fillId="4" borderId="3" xfId="0" applyFont="1" applyFill="1" applyBorder="1" applyAlignment="1" applyProtection="1">
      <alignment horizontal="right"/>
    </xf>
    <xf numFmtId="1" fontId="54" fillId="4" borderId="3" xfId="0" applyNumberFormat="1" applyFont="1" applyFill="1" applyBorder="1" applyAlignment="1" applyProtection="1"/>
    <xf numFmtId="3" fontId="73" fillId="4" borderId="3" xfId="0" applyNumberFormat="1" applyFont="1" applyFill="1" applyBorder="1" applyAlignment="1" applyProtection="1">
      <alignment vertical="center"/>
    </xf>
    <xf numFmtId="3" fontId="73" fillId="4" borderId="8" xfId="0" applyNumberFormat="1" applyFont="1" applyFill="1" applyBorder="1" applyAlignment="1" applyProtection="1">
      <alignment vertical="center"/>
    </xf>
    <xf numFmtId="3" fontId="73" fillId="3" borderId="5" xfId="0" applyNumberFormat="1" applyFont="1" applyFill="1" applyBorder="1" applyAlignment="1" applyProtection="1">
      <alignment vertical="center"/>
    </xf>
    <xf numFmtId="0" fontId="48" fillId="4" borderId="0" xfId="0" applyFont="1" applyFill="1" applyBorder="1" applyAlignment="1" applyProtection="1">
      <alignment vertical="center"/>
    </xf>
    <xf numFmtId="3" fontId="73" fillId="4" borderId="0" xfId="0" applyNumberFormat="1" applyFont="1" applyFill="1" applyBorder="1" applyAlignment="1" applyProtection="1">
      <alignment vertical="center"/>
    </xf>
    <xf numFmtId="3" fontId="73" fillId="4" borderId="5" xfId="0" applyNumberFormat="1" applyFont="1" applyFill="1" applyBorder="1" applyAlignment="1" applyProtection="1">
      <alignment vertical="center"/>
    </xf>
    <xf numFmtId="0" fontId="73" fillId="4" borderId="0" xfId="0" applyFont="1" applyFill="1" applyBorder="1" applyAlignment="1" applyProtection="1">
      <alignment horizontal="right"/>
    </xf>
    <xf numFmtId="0" fontId="50" fillId="4" borderId="1" xfId="0" applyFont="1" applyFill="1" applyBorder="1" applyAlignment="1" applyProtection="1">
      <alignment horizontal="left"/>
    </xf>
    <xf numFmtId="3" fontId="54" fillId="4" borderId="1" xfId="0" applyNumberFormat="1" applyFont="1" applyFill="1" applyBorder="1" applyAlignment="1" applyProtection="1">
      <alignment vertical="center"/>
    </xf>
    <xf numFmtId="0" fontId="54" fillId="4" borderId="0" xfId="0" applyFont="1" applyFill="1" applyBorder="1" applyAlignment="1" applyProtection="1"/>
    <xf numFmtId="0" fontId="64" fillId="4" borderId="6" xfId="0" applyFont="1" applyFill="1" applyBorder="1" applyProtection="1"/>
    <xf numFmtId="0" fontId="64" fillId="4" borderId="0" xfId="0" applyFont="1" applyFill="1" applyBorder="1" applyAlignment="1" applyProtection="1">
      <alignment vertical="center"/>
    </xf>
    <xf numFmtId="0" fontId="64" fillId="4" borderId="0" xfId="0" applyFont="1" applyFill="1" applyBorder="1" applyAlignment="1" applyProtection="1">
      <alignment horizontal="left"/>
    </xf>
    <xf numFmtId="0" fontId="64" fillId="4" borderId="0" xfId="0" applyFont="1" applyFill="1" applyBorder="1" applyProtection="1"/>
    <xf numFmtId="3" fontId="64" fillId="4" borderId="0" xfId="0" applyNumberFormat="1" applyFont="1" applyFill="1" applyBorder="1" applyAlignment="1" applyProtection="1">
      <alignment vertical="center"/>
    </xf>
    <xf numFmtId="168" fontId="64" fillId="4" borderId="0" xfId="2" applyNumberFormat="1" applyFont="1" applyFill="1" applyBorder="1" applyProtection="1"/>
    <xf numFmtId="3" fontId="64" fillId="4" borderId="5" xfId="0" applyNumberFormat="1" applyFont="1" applyFill="1" applyBorder="1" applyAlignment="1" applyProtection="1">
      <alignment vertical="center"/>
    </xf>
    <xf numFmtId="3" fontId="64" fillId="3" borderId="5" xfId="0" applyNumberFormat="1" applyFont="1" applyFill="1" applyBorder="1" applyAlignment="1" applyProtection="1">
      <alignment vertical="center"/>
    </xf>
    <xf numFmtId="0" fontId="64" fillId="4" borderId="0" xfId="0" applyFont="1" applyFill="1" applyBorder="1" applyAlignment="1" applyProtection="1">
      <alignment horizontal="right"/>
    </xf>
    <xf numFmtId="10" fontId="64" fillId="4" borderId="0" xfId="0" applyNumberFormat="1" applyFont="1" applyFill="1" applyBorder="1" applyAlignment="1" applyProtection="1">
      <alignment vertical="center"/>
    </xf>
    <xf numFmtId="0" fontId="48" fillId="4" borderId="1" xfId="0" applyFont="1" applyFill="1" applyBorder="1" applyAlignment="1" applyProtection="1">
      <alignment vertical="center"/>
    </xf>
    <xf numFmtId="0" fontId="73" fillId="4" borderId="1" xfId="0" applyFont="1" applyFill="1" applyBorder="1" applyAlignment="1" applyProtection="1">
      <alignment horizontal="right"/>
    </xf>
    <xf numFmtId="3" fontId="73" fillId="4" borderId="1" xfId="0" applyNumberFormat="1" applyFont="1" applyFill="1" applyBorder="1" applyAlignment="1" applyProtection="1">
      <alignment vertical="center"/>
    </xf>
    <xf numFmtId="3" fontId="73" fillId="4" borderId="4" xfId="0" applyNumberFormat="1" applyFont="1" applyFill="1" applyBorder="1" applyAlignment="1" applyProtection="1">
      <alignment vertical="center"/>
    </xf>
    <xf numFmtId="49" fontId="85" fillId="3" borderId="49" xfId="0" applyNumberFormat="1" applyFont="1" applyFill="1" applyBorder="1" applyAlignment="1" applyProtection="1">
      <alignment vertical="center" shrinkToFit="1"/>
    </xf>
    <xf numFmtId="0" fontId="1" fillId="3" borderId="5" xfId="0" applyFont="1" applyFill="1" applyBorder="1" applyProtection="1"/>
    <xf numFmtId="0" fontId="48" fillId="6" borderId="13" xfId="0" applyFont="1" applyFill="1" applyBorder="1" applyAlignment="1" applyProtection="1"/>
    <xf numFmtId="0" fontId="48" fillId="6" borderId="9" xfId="0" applyFont="1" applyFill="1" applyBorder="1" applyAlignment="1" applyProtection="1"/>
    <xf numFmtId="0" fontId="48" fillId="4" borderId="3" xfId="0" applyFont="1" applyFill="1" applyBorder="1" applyProtection="1"/>
    <xf numFmtId="0" fontId="63" fillId="4" borderId="9" xfId="0" applyFont="1" applyFill="1" applyBorder="1" applyAlignment="1" applyProtection="1"/>
    <xf numFmtId="49" fontId="62" fillId="4" borderId="9" xfId="0" applyNumberFormat="1" applyFont="1" applyFill="1" applyBorder="1" applyAlignment="1" applyProtection="1">
      <alignment horizontal="right"/>
    </xf>
    <xf numFmtId="1" fontId="62" fillId="4" borderId="9" xfId="0" applyNumberFormat="1" applyFont="1" applyFill="1" applyBorder="1" applyAlignment="1" applyProtection="1">
      <alignment horizontal="left"/>
    </xf>
    <xf numFmtId="49" fontId="118" fillId="4" borderId="9" xfId="0" applyNumberFormat="1" applyFont="1" applyFill="1" applyBorder="1" applyAlignment="1" applyProtection="1"/>
    <xf numFmtId="0" fontId="48" fillId="4" borderId="9" xfId="0" applyFont="1" applyFill="1" applyBorder="1" applyProtection="1"/>
    <xf numFmtId="0" fontId="51" fillId="4" borderId="1" xfId="0" applyFont="1" applyFill="1" applyBorder="1" applyAlignment="1" applyProtection="1">
      <alignment horizontal="right" vertical="center"/>
    </xf>
    <xf numFmtId="0" fontId="73" fillId="4" borderId="1" xfId="0" applyFont="1" applyFill="1" applyBorder="1" applyAlignment="1" applyProtection="1">
      <alignment horizontal="center"/>
    </xf>
    <xf numFmtId="0" fontId="51" fillId="4" borderId="1" xfId="0" applyFont="1" applyFill="1" applyBorder="1" applyAlignment="1" applyProtection="1">
      <alignment horizontal="center"/>
    </xf>
    <xf numFmtId="0" fontId="51" fillId="4" borderId="0" xfId="0" applyFont="1" applyFill="1" applyBorder="1" applyAlignment="1" applyProtection="1">
      <alignment horizontal="center" vertical="center"/>
    </xf>
    <xf numFmtId="0" fontId="61" fillId="4" borderId="0" xfId="0" applyFont="1" applyFill="1" applyBorder="1" applyAlignment="1" applyProtection="1">
      <alignment horizontal="center"/>
    </xf>
    <xf numFmtId="3" fontId="75" fillId="4" borderId="0" xfId="0" applyNumberFormat="1" applyFont="1" applyFill="1" applyBorder="1" applyAlignment="1" applyProtection="1">
      <alignment horizontal="right"/>
    </xf>
    <xf numFmtId="0" fontId="48" fillId="4" borderId="6" xfId="0" applyFont="1" applyFill="1" applyBorder="1" applyAlignment="1" applyProtection="1">
      <alignment vertical="center"/>
    </xf>
    <xf numFmtId="0" fontId="51" fillId="4" borderId="0" xfId="0" applyFont="1" applyFill="1" applyBorder="1" applyAlignment="1" applyProtection="1">
      <alignment horizontal="right"/>
    </xf>
    <xf numFmtId="3" fontId="73" fillId="4" borderId="0" xfId="0" applyNumberFormat="1" applyFont="1" applyFill="1" applyBorder="1" applyAlignment="1" applyProtection="1"/>
    <xf numFmtId="3" fontId="75" fillId="4" borderId="0" xfId="0" applyNumberFormat="1" applyFont="1" applyFill="1" applyBorder="1" applyAlignment="1" applyProtection="1"/>
    <xf numFmtId="166" fontId="73" fillId="4" borderId="0" xfId="0" applyNumberFormat="1" applyFont="1" applyFill="1" applyBorder="1" applyAlignment="1" applyProtection="1"/>
    <xf numFmtId="0" fontId="54" fillId="4" borderId="0" xfId="0" applyFont="1" applyFill="1" applyBorder="1" applyAlignment="1" applyProtection="1">
      <alignment horizontal="right"/>
    </xf>
    <xf numFmtId="167" fontId="73" fillId="4" borderId="0" xfId="0" applyNumberFormat="1" applyFont="1" applyFill="1" applyBorder="1" applyAlignment="1" applyProtection="1"/>
    <xf numFmtId="167" fontId="75" fillId="4" borderId="0" xfId="0" applyNumberFormat="1" applyFont="1" applyFill="1" applyBorder="1" applyAlignment="1" applyProtection="1"/>
    <xf numFmtId="0" fontId="51" fillId="4" borderId="0" xfId="0" applyFont="1" applyFill="1" applyBorder="1" applyAlignment="1" applyProtection="1">
      <alignment horizontal="right" vertical="center"/>
    </xf>
    <xf numFmtId="0" fontId="51" fillId="4" borderId="41" xfId="0" applyFont="1" applyFill="1" applyBorder="1" applyAlignment="1" applyProtection="1">
      <alignment horizontal="right" vertical="center"/>
    </xf>
    <xf numFmtId="0" fontId="48" fillId="4" borderId="37" xfId="0" applyFont="1" applyFill="1" applyBorder="1" applyProtection="1"/>
    <xf numFmtId="3" fontId="51" fillId="4" borderId="37" xfId="0" applyNumberFormat="1" applyFont="1" applyFill="1" applyBorder="1" applyAlignment="1" applyProtection="1"/>
    <xf numFmtId="3" fontId="51" fillId="4" borderId="45" xfId="0" applyNumberFormat="1" applyFont="1" applyFill="1" applyBorder="1" applyAlignment="1" applyProtection="1"/>
    <xf numFmtId="0" fontId="48" fillId="4" borderId="0" xfId="0" applyFont="1" applyFill="1" applyBorder="1" applyAlignment="1" applyProtection="1"/>
    <xf numFmtId="0" fontId="54" fillId="4" borderId="0" xfId="0" applyFont="1" applyFill="1" applyBorder="1" applyAlignment="1" applyProtection="1">
      <alignment horizontal="center" vertical="center"/>
    </xf>
    <xf numFmtId="0" fontId="64" fillId="4" borderId="0" xfId="0" applyFont="1" applyFill="1" applyBorder="1" applyAlignment="1" applyProtection="1">
      <alignment horizontal="center"/>
    </xf>
    <xf numFmtId="0" fontId="73" fillId="4" borderId="0" xfId="0" applyFont="1" applyFill="1" applyBorder="1" applyAlignment="1" applyProtection="1">
      <alignment horizontal="right" vertical="center"/>
    </xf>
    <xf numFmtId="0" fontId="54" fillId="4" borderId="37" xfId="0" applyFont="1" applyFill="1" applyBorder="1" applyProtection="1"/>
    <xf numFmtId="166" fontId="51" fillId="4" borderId="45" xfId="0" applyNumberFormat="1" applyFont="1" applyFill="1" applyBorder="1" applyAlignment="1" applyProtection="1"/>
    <xf numFmtId="0" fontId="51" fillId="17" borderId="41" xfId="0" applyNumberFormat="1" applyFont="1" applyFill="1" applyBorder="1" applyAlignment="1" applyProtection="1">
      <alignment horizontal="right"/>
    </xf>
    <xf numFmtId="0" fontId="48" fillId="17" borderId="37" xfId="0" applyFont="1" applyFill="1" applyBorder="1" applyProtection="1"/>
    <xf numFmtId="167" fontId="51" fillId="17" borderId="37" xfId="0" applyNumberFormat="1" applyFont="1" applyFill="1" applyBorder="1" applyAlignment="1" applyProtection="1"/>
    <xf numFmtId="166" fontId="51" fillId="17" borderId="45" xfId="0" applyNumberFormat="1" applyFont="1" applyFill="1" applyBorder="1" applyAlignment="1" applyProtection="1"/>
    <xf numFmtId="166" fontId="75" fillId="4" borderId="0" xfId="0" applyNumberFormat="1" applyFont="1" applyFill="1" applyBorder="1" applyAlignment="1" applyProtection="1"/>
    <xf numFmtId="166" fontId="48" fillId="4" borderId="0" xfId="0" applyNumberFormat="1" applyFont="1" applyFill="1" applyBorder="1" applyAlignment="1" applyProtection="1"/>
    <xf numFmtId="49" fontId="73" fillId="4" borderId="0" xfId="0" applyNumberFormat="1" applyFont="1" applyFill="1" applyBorder="1" applyAlignment="1" applyProtection="1">
      <alignment horizontal="right"/>
    </xf>
    <xf numFmtId="0" fontId="54" fillId="4" borderId="0" xfId="0" applyFont="1" applyFill="1" applyBorder="1" applyAlignment="1" applyProtection="1">
      <alignment vertical="center"/>
    </xf>
    <xf numFmtId="3" fontId="48" fillId="4" borderId="0" xfId="0" applyNumberFormat="1" applyFont="1" applyFill="1" applyBorder="1" applyAlignment="1" applyProtection="1">
      <alignment vertical="center"/>
    </xf>
    <xf numFmtId="0" fontId="54" fillId="4" borderId="0" xfId="0" applyFont="1" applyFill="1" applyBorder="1" applyAlignment="1" applyProtection="1">
      <alignment horizontal="right" vertical="center"/>
    </xf>
    <xf numFmtId="0" fontId="73" fillId="4" borderId="0" xfId="0" applyFont="1" applyFill="1" applyBorder="1" applyProtection="1"/>
    <xf numFmtId="49" fontId="73" fillId="4" borderId="0" xfId="0" applyNumberFormat="1" applyFont="1" applyFill="1" applyBorder="1" applyAlignment="1" applyProtection="1">
      <alignment horizontal="right" vertical="center"/>
    </xf>
    <xf numFmtId="0" fontId="73" fillId="4" borderId="0" xfId="0" applyFont="1" applyFill="1" applyBorder="1" applyAlignment="1" applyProtection="1">
      <alignment vertical="center"/>
    </xf>
    <xf numFmtId="3" fontId="51" fillId="17" borderId="37" xfId="0" applyNumberFormat="1" applyFont="1" applyFill="1" applyBorder="1" applyAlignment="1" applyProtection="1"/>
    <xf numFmtId="0" fontId="54" fillId="4" borderId="0" xfId="0" applyNumberFormat="1" applyFont="1" applyFill="1" applyBorder="1" applyAlignment="1" applyProtection="1">
      <alignment horizontal="right"/>
    </xf>
    <xf numFmtId="167" fontId="54" fillId="4" borderId="0" xfId="0" applyNumberFormat="1" applyFont="1" applyFill="1" applyBorder="1" applyAlignment="1" applyProtection="1"/>
    <xf numFmtId="167" fontId="51" fillId="4" borderId="0" xfId="0" applyNumberFormat="1" applyFont="1" applyFill="1" applyBorder="1" applyAlignment="1" applyProtection="1"/>
    <xf numFmtId="49" fontId="54" fillId="4" borderId="0" xfId="0" applyNumberFormat="1" applyFont="1" applyFill="1" applyBorder="1" applyAlignment="1" applyProtection="1">
      <alignment horizontal="right"/>
    </xf>
    <xf numFmtId="0" fontId="48" fillId="4" borderId="7" xfId="0" applyFont="1" applyFill="1" applyBorder="1" applyAlignment="1" applyProtection="1">
      <alignment vertical="center"/>
    </xf>
    <xf numFmtId="3" fontId="48" fillId="4" borderId="1" xfId="0" applyNumberFormat="1" applyFont="1" applyFill="1" applyBorder="1" applyAlignment="1" applyProtection="1">
      <alignment vertical="center"/>
    </xf>
    <xf numFmtId="0" fontId="48" fillId="3" borderId="2" xfId="0" applyFont="1" applyFill="1" applyBorder="1" applyAlignment="1" applyProtection="1">
      <alignment vertical="center"/>
    </xf>
    <xf numFmtId="0" fontId="48" fillId="3" borderId="3" xfId="0" applyFont="1" applyFill="1" applyBorder="1" applyAlignment="1" applyProtection="1">
      <alignment vertical="center"/>
    </xf>
    <xf numFmtId="0" fontId="64" fillId="6" borderId="13" xfId="0" applyFont="1" applyFill="1" applyBorder="1" applyProtection="1"/>
    <xf numFmtId="0" fontId="71" fillId="6" borderId="9" xfId="0" applyFont="1" applyFill="1" applyBorder="1" applyProtection="1"/>
    <xf numFmtId="0" fontId="16" fillId="6" borderId="65" xfId="0" applyFont="1" applyFill="1" applyBorder="1" applyProtection="1"/>
    <xf numFmtId="0" fontId="23" fillId="6" borderId="11" xfId="0" applyFont="1" applyFill="1" applyBorder="1" applyProtection="1"/>
    <xf numFmtId="0" fontId="0" fillId="3" borderId="56" xfId="0" applyFill="1" applyBorder="1" applyProtection="1"/>
    <xf numFmtId="0" fontId="0" fillId="3" borderId="39" xfId="0" applyFill="1" applyBorder="1" applyProtection="1"/>
    <xf numFmtId="0" fontId="15" fillId="3" borderId="0" xfId="0" applyFont="1" applyFill="1" applyBorder="1" applyProtection="1"/>
    <xf numFmtId="0" fontId="15" fillId="3" borderId="1" xfId="0" applyFont="1" applyFill="1" applyBorder="1" applyProtection="1"/>
    <xf numFmtId="0" fontId="63" fillId="4" borderId="0" xfId="0" applyFont="1" applyFill="1" applyBorder="1"/>
    <xf numFmtId="0" fontId="64" fillId="4" borderId="6" xfId="0" applyFont="1" applyFill="1" applyBorder="1"/>
    <xf numFmtId="0" fontId="64" fillId="4" borderId="0" xfId="0" applyFont="1" applyFill="1" applyBorder="1"/>
    <xf numFmtId="0" fontId="64" fillId="4" borderId="5" xfId="0" applyFont="1" applyFill="1" applyBorder="1"/>
    <xf numFmtId="0" fontId="119" fillId="4" borderId="44" xfId="0" applyFont="1" applyFill="1" applyBorder="1"/>
    <xf numFmtId="0" fontId="85" fillId="4" borderId="43" xfId="0" applyFont="1" applyFill="1" applyBorder="1" applyAlignment="1"/>
    <xf numFmtId="0" fontId="85" fillId="4" borderId="13" xfId="0" applyFont="1" applyFill="1" applyBorder="1" applyAlignment="1"/>
    <xf numFmtId="0" fontId="85" fillId="4" borderId="66" xfId="0" applyFont="1" applyFill="1" applyBorder="1" applyAlignment="1"/>
    <xf numFmtId="0" fontId="79" fillId="4" borderId="1" xfId="0" applyFont="1" applyFill="1" applyBorder="1"/>
    <xf numFmtId="0" fontId="91" fillId="0" borderId="0" xfId="0" applyFont="1" applyBorder="1" applyAlignment="1"/>
    <xf numFmtId="0" fontId="0" fillId="4" borderId="0" xfId="0" applyFill="1" applyBorder="1" applyAlignment="1"/>
    <xf numFmtId="0" fontId="0" fillId="4" borderId="5" xfId="0" applyFill="1" applyBorder="1" applyProtection="1">
      <protection locked="0"/>
    </xf>
    <xf numFmtId="0" fontId="3" fillId="4" borderId="5" xfId="0" applyFont="1" applyFill="1" applyBorder="1" applyAlignment="1" applyProtection="1">
      <alignment horizontal="center"/>
      <protection locked="0"/>
    </xf>
    <xf numFmtId="0" fontId="13" fillId="4" borderId="5" xfId="0" applyFont="1" applyFill="1" applyBorder="1" applyAlignment="1" applyProtection="1">
      <alignment horizontal="center"/>
      <protection locked="0"/>
    </xf>
    <xf numFmtId="0" fontId="15" fillId="4" borderId="5" xfId="0" applyFont="1" applyFill="1" applyBorder="1" applyProtection="1">
      <protection locked="0"/>
    </xf>
    <xf numFmtId="0" fontId="16" fillId="4" borderId="5" xfId="0" applyFont="1" applyFill="1" applyBorder="1" applyProtection="1">
      <protection locked="0"/>
    </xf>
    <xf numFmtId="0" fontId="4" fillId="4" borderId="5" xfId="0" applyFont="1" applyFill="1" applyBorder="1" applyProtection="1">
      <protection locked="0"/>
    </xf>
    <xf numFmtId="9" fontId="13" fillId="4" borderId="5" xfId="0" applyNumberFormat="1" applyFont="1" applyFill="1" applyBorder="1" applyAlignment="1" applyProtection="1">
      <alignment horizontal="center"/>
      <protection locked="0"/>
    </xf>
    <xf numFmtId="0" fontId="48" fillId="4" borderId="0" xfId="0" applyFont="1" applyFill="1" applyBorder="1" applyAlignment="1"/>
    <xf numFmtId="0" fontId="48" fillId="4" borderId="0" xfId="0" applyFont="1" applyFill="1" applyBorder="1" applyProtection="1">
      <protection locked="0"/>
    </xf>
    <xf numFmtId="0" fontId="48" fillId="4" borderId="5" xfId="0" applyFont="1" applyFill="1" applyBorder="1" applyProtection="1">
      <protection locked="0"/>
    </xf>
    <xf numFmtId="0" fontId="48" fillId="4" borderId="0" xfId="0" applyFont="1" applyFill="1" applyBorder="1" applyAlignment="1" applyProtection="1">
      <alignment vertical="center"/>
      <protection locked="0"/>
    </xf>
    <xf numFmtId="0" fontId="51" fillId="4" borderId="5" xfId="0" applyFont="1" applyFill="1" applyBorder="1" applyAlignment="1" applyProtection="1">
      <alignment horizontal="center"/>
      <protection locked="0"/>
    </xf>
    <xf numFmtId="0" fontId="48" fillId="4" borderId="0" xfId="0" applyFont="1" applyFill="1" applyBorder="1" applyAlignment="1" applyProtection="1">
      <protection locked="0"/>
    </xf>
    <xf numFmtId="0" fontId="84" fillId="4" borderId="5" xfId="0" applyFont="1" applyFill="1" applyBorder="1" applyAlignment="1" applyProtection="1">
      <alignment horizontal="center"/>
      <protection locked="0"/>
    </xf>
    <xf numFmtId="0" fontId="64" fillId="3" borderId="38" xfId="0" applyFont="1" applyFill="1" applyBorder="1"/>
    <xf numFmtId="0" fontId="64" fillId="4" borderId="0" xfId="0" applyFont="1" applyFill="1" applyBorder="1" applyProtection="1">
      <protection locked="0"/>
    </xf>
    <xf numFmtId="0" fontId="64" fillId="4" borderId="5" xfId="0" applyFont="1" applyFill="1" applyBorder="1" applyProtection="1">
      <protection locked="0"/>
    </xf>
    <xf numFmtId="0" fontId="107" fillId="4" borderId="0" xfId="0" applyFont="1" applyFill="1" applyBorder="1" applyAlignment="1">
      <alignment horizontal="center" vertical="top"/>
    </xf>
    <xf numFmtId="0" fontId="107" fillId="4" borderId="0" xfId="0" applyFont="1" applyFill="1" applyBorder="1" applyAlignment="1" applyProtection="1">
      <alignment vertical="top"/>
      <protection locked="0"/>
    </xf>
    <xf numFmtId="9" fontId="84" fillId="4" borderId="5" xfId="0" applyNumberFormat="1" applyFont="1" applyFill="1" applyBorder="1" applyAlignment="1" applyProtection="1">
      <alignment horizontal="center"/>
      <protection locked="0"/>
    </xf>
    <xf numFmtId="0" fontId="94" fillId="4" borderId="0" xfId="0" applyFont="1" applyFill="1" applyBorder="1" applyAlignment="1" applyProtection="1">
      <alignment vertical="center"/>
      <protection locked="0"/>
    </xf>
    <xf numFmtId="0" fontId="49" fillId="3" borderId="24" xfId="0" applyFont="1" applyFill="1" applyBorder="1" applyAlignment="1">
      <alignment horizontal="right"/>
    </xf>
    <xf numFmtId="0" fontId="48" fillId="3" borderId="24" xfId="0" applyFont="1" applyFill="1" applyBorder="1" applyAlignment="1">
      <alignment horizontal="right"/>
    </xf>
    <xf numFmtId="0" fontId="64" fillId="4" borderId="0" xfId="0" applyFont="1" applyFill="1" applyBorder="1" applyAlignment="1">
      <alignment horizontal="center"/>
    </xf>
    <xf numFmtId="0" fontId="48" fillId="4" borderId="1" xfId="0" applyFont="1" applyFill="1" applyBorder="1" applyProtection="1">
      <protection locked="0"/>
    </xf>
    <xf numFmtId="0" fontId="48" fillId="4" borderId="4" xfId="0" applyFont="1" applyFill="1" applyBorder="1" applyProtection="1">
      <protection locked="0"/>
    </xf>
    <xf numFmtId="0" fontId="84" fillId="2" borderId="25" xfId="0" applyFont="1" applyFill="1" applyBorder="1" applyAlignment="1">
      <alignment horizontal="center"/>
    </xf>
    <xf numFmtId="0" fontId="84" fillId="18" borderId="25" xfId="0" applyFont="1" applyFill="1" applyBorder="1" applyAlignment="1">
      <alignment horizontal="center"/>
    </xf>
    <xf numFmtId="0" fontId="84" fillId="19" borderId="51" xfId="0" applyFont="1" applyFill="1" applyBorder="1" applyAlignment="1">
      <alignment horizontal="center"/>
    </xf>
    <xf numFmtId="0" fontId="48" fillId="2" borderId="67" xfId="0" applyFont="1" applyFill="1" applyBorder="1"/>
    <xf numFmtId="0" fontId="48" fillId="2" borderId="24" xfId="0" applyFont="1" applyFill="1" applyBorder="1"/>
    <xf numFmtId="0" fontId="124" fillId="3" borderId="51" xfId="0" applyFont="1" applyFill="1" applyBorder="1" applyAlignment="1">
      <alignment horizontal="center" vertical="center"/>
    </xf>
    <xf numFmtId="0" fontId="125" fillId="3" borderId="51" xfId="0" applyFont="1" applyFill="1" applyBorder="1" applyAlignment="1">
      <alignment horizontal="center" vertical="center"/>
    </xf>
    <xf numFmtId="0" fontId="121" fillId="3" borderId="51" xfId="0" applyFont="1" applyFill="1" applyBorder="1" applyAlignment="1">
      <alignment horizontal="center" vertical="center" shrinkToFit="1"/>
    </xf>
    <xf numFmtId="0" fontId="36" fillId="3" borderId="0" xfId="0" applyFont="1" applyFill="1" applyBorder="1" applyProtection="1">
      <protection locked="0"/>
    </xf>
    <xf numFmtId="0" fontId="10" fillId="3" borderId="0" xfId="0" applyFont="1" applyFill="1" applyBorder="1" applyProtection="1">
      <protection locked="0"/>
    </xf>
    <xf numFmtId="0" fontId="38" fillId="3" borderId="0" xfId="0" applyFont="1" applyFill="1"/>
    <xf numFmtId="0" fontId="36" fillId="3" borderId="0" xfId="0" applyFont="1" applyFill="1"/>
    <xf numFmtId="0" fontId="38" fillId="3" borderId="48" xfId="0" applyFont="1" applyFill="1" applyBorder="1" applyProtection="1">
      <protection locked="0"/>
    </xf>
    <xf numFmtId="0" fontId="38" fillId="3" borderId="5" xfId="0" applyFont="1" applyFill="1" applyBorder="1" applyProtection="1">
      <protection locked="0"/>
    </xf>
    <xf numFmtId="0" fontId="82" fillId="9" borderId="51" xfId="0" applyFont="1" applyFill="1" applyBorder="1" applyAlignment="1">
      <alignment horizontal="center"/>
    </xf>
    <xf numFmtId="0" fontId="48" fillId="3" borderId="67" xfId="0" applyFont="1" applyFill="1" applyBorder="1"/>
    <xf numFmtId="0" fontId="64" fillId="3" borderId="67" xfId="0" applyFont="1" applyFill="1" applyBorder="1"/>
    <xf numFmtId="0" fontId="0" fillId="4" borderId="43" xfId="0" applyFill="1" applyBorder="1" applyAlignment="1"/>
    <xf numFmtId="0" fontId="0" fillId="4" borderId="13" xfId="0" applyFill="1" applyBorder="1" applyAlignment="1"/>
    <xf numFmtId="0" fontId="0" fillId="4" borderId="66" xfId="0" applyFill="1" applyBorder="1" applyAlignment="1"/>
    <xf numFmtId="0" fontId="48" fillId="4" borderId="6" xfId="0" applyFont="1" applyFill="1" applyBorder="1" applyAlignment="1"/>
    <xf numFmtId="0" fontId="50" fillId="2" borderId="1" xfId="0" applyFont="1" applyFill="1" applyBorder="1" applyAlignment="1" applyProtection="1"/>
    <xf numFmtId="0" fontId="87" fillId="4" borderId="50" xfId="0" applyFont="1" applyFill="1" applyBorder="1" applyAlignment="1">
      <alignment horizontal="center" vertical="center"/>
    </xf>
    <xf numFmtId="0" fontId="28" fillId="8" borderId="51" xfId="0" applyFont="1" applyFill="1" applyBorder="1" applyAlignment="1">
      <alignment horizontal="center" vertical="center"/>
    </xf>
    <xf numFmtId="0" fontId="28" fillId="8" borderId="42" xfId="0" applyFont="1" applyFill="1" applyBorder="1" applyAlignment="1">
      <alignment horizontal="center" vertical="center"/>
    </xf>
    <xf numFmtId="0" fontId="28" fillId="20" borderId="51" xfId="1" applyFont="1" applyFill="1" applyBorder="1" applyAlignment="1" applyProtection="1">
      <alignment horizontal="center" vertical="top"/>
    </xf>
    <xf numFmtId="0" fontId="82" fillId="8" borderId="68" xfId="0" applyFont="1" applyFill="1" applyBorder="1" applyAlignment="1">
      <alignment horizontal="center"/>
    </xf>
    <xf numFmtId="1" fontId="68" fillId="6" borderId="13" xfId="0" applyNumberFormat="1" applyFont="1" applyFill="1" applyBorder="1" applyAlignment="1" applyProtection="1">
      <alignment vertical="center"/>
    </xf>
    <xf numFmtId="1" fontId="68" fillId="6" borderId="9" xfId="0" applyNumberFormat="1" applyFont="1" applyFill="1" applyBorder="1" applyAlignment="1" applyProtection="1">
      <alignment vertical="center"/>
    </xf>
    <xf numFmtId="0" fontId="48" fillId="2" borderId="8" xfId="0" applyFont="1" applyFill="1" applyBorder="1" applyProtection="1">
      <protection locked="0"/>
    </xf>
    <xf numFmtId="0" fontId="48" fillId="2" borderId="5" xfId="0" applyFont="1" applyFill="1" applyBorder="1" applyProtection="1">
      <protection locked="0"/>
    </xf>
    <xf numFmtId="0" fontId="74" fillId="2" borderId="1" xfId="0" applyFont="1" applyFill="1" applyBorder="1" applyAlignment="1">
      <alignment horizontal="center" vertical="center"/>
    </xf>
    <xf numFmtId="0" fontId="51" fillId="2" borderId="1" xfId="0" applyFont="1" applyFill="1" applyBorder="1" applyAlignment="1">
      <alignment horizontal="center"/>
    </xf>
    <xf numFmtId="166" fontId="73" fillId="3" borderId="25" xfId="0" applyNumberFormat="1" applyFont="1" applyFill="1" applyBorder="1" applyAlignment="1">
      <alignment shrinkToFit="1"/>
    </xf>
    <xf numFmtId="0" fontId="73" fillId="3" borderId="25" xfId="0" applyFont="1" applyFill="1" applyBorder="1" applyAlignment="1">
      <alignment horizontal="right"/>
    </xf>
    <xf numFmtId="167" fontId="75" fillId="3" borderId="25" xfId="0" applyNumberFormat="1" applyFont="1" applyFill="1" applyBorder="1" applyAlignment="1"/>
    <xf numFmtId="167" fontId="73" fillId="0" borderId="25" xfId="0" applyNumberFormat="1" applyFont="1" applyBorder="1" applyAlignment="1" applyProtection="1">
      <protection locked="0"/>
    </xf>
    <xf numFmtId="0" fontId="17" fillId="7" borderId="25" xfId="0" applyFont="1" applyFill="1" applyBorder="1" applyAlignment="1">
      <alignment horizontal="right" vertical="center"/>
    </xf>
    <xf numFmtId="3" fontId="75" fillId="3" borderId="59" xfId="0" applyNumberFormat="1" applyFont="1" applyFill="1" applyBorder="1" applyAlignment="1"/>
    <xf numFmtId="166" fontId="75" fillId="3" borderId="59" xfId="0" applyNumberFormat="1" applyFont="1" applyFill="1" applyBorder="1" applyAlignment="1">
      <alignment shrinkToFit="1"/>
    </xf>
    <xf numFmtId="0" fontId="17" fillId="7" borderId="69" xfId="0" applyFont="1" applyFill="1" applyBorder="1" applyAlignment="1">
      <alignment horizontal="right" vertical="center"/>
    </xf>
    <xf numFmtId="3" fontId="75" fillId="3" borderId="70" xfId="0" applyNumberFormat="1" applyFont="1" applyFill="1" applyBorder="1" applyAlignment="1"/>
    <xf numFmtId="166" fontId="75" fillId="3" borderId="70" xfId="0" applyNumberFormat="1" applyFont="1" applyFill="1" applyBorder="1" applyAlignment="1">
      <alignment shrinkToFit="1"/>
    </xf>
    <xf numFmtId="3" fontId="73" fillId="4" borderId="70" xfId="0" applyNumberFormat="1" applyFont="1" applyFill="1" applyBorder="1" applyAlignment="1" applyProtection="1">
      <protection locked="0"/>
    </xf>
    <xf numFmtId="0" fontId="51" fillId="2" borderId="1" xfId="0" applyFont="1" applyFill="1" applyBorder="1" applyAlignment="1">
      <alignment horizontal="center" shrinkToFit="1"/>
    </xf>
    <xf numFmtId="166" fontId="75" fillId="3" borderId="29" xfId="0" applyNumberFormat="1" applyFont="1" applyFill="1" applyBorder="1" applyAlignment="1">
      <alignment shrinkToFit="1"/>
    </xf>
    <xf numFmtId="3" fontId="73" fillId="4" borderId="29" xfId="0" applyNumberFormat="1" applyFont="1" applyFill="1" applyBorder="1" applyAlignment="1" applyProtection="1">
      <protection locked="0"/>
    </xf>
    <xf numFmtId="0" fontId="73" fillId="4" borderId="24" xfId="0" applyFont="1" applyFill="1" applyBorder="1" applyAlignment="1" applyProtection="1">
      <alignment horizontal="right"/>
      <protection locked="0"/>
    </xf>
    <xf numFmtId="3" fontId="75" fillId="3" borderId="24" xfId="0" applyNumberFormat="1" applyFont="1" applyFill="1" applyBorder="1" applyAlignment="1"/>
    <xf numFmtId="166" fontId="48" fillId="3" borderId="24" xfId="0" applyNumberFormat="1" applyFont="1" applyFill="1" applyBorder="1" applyAlignment="1">
      <alignment shrinkToFit="1"/>
    </xf>
    <xf numFmtId="0" fontId="73" fillId="4" borderId="25" xfId="0" applyFont="1" applyFill="1" applyBorder="1" applyAlignment="1" applyProtection="1">
      <alignment horizontal="right"/>
      <protection locked="0"/>
    </xf>
    <xf numFmtId="166" fontId="48" fillId="3" borderId="25" xfId="0" applyNumberFormat="1" applyFont="1" applyFill="1" applyBorder="1" applyAlignment="1">
      <alignment shrinkToFit="1"/>
    </xf>
    <xf numFmtId="0" fontId="48" fillId="2" borderId="0" xfId="0" applyFont="1" applyFill="1" applyBorder="1" applyAlignment="1" applyProtection="1">
      <alignment vertical="center"/>
      <protection locked="0"/>
    </xf>
    <xf numFmtId="0" fontId="48" fillId="2" borderId="0" xfId="0" applyFont="1" applyFill="1" applyBorder="1" applyAlignment="1">
      <alignment horizontal="right" vertical="center"/>
    </xf>
    <xf numFmtId="0" fontId="72" fillId="21" borderId="25" xfId="0" applyFont="1" applyFill="1" applyBorder="1" applyAlignment="1">
      <alignment horizontal="center" vertical="center"/>
    </xf>
    <xf numFmtId="166" fontId="75" fillId="3" borderId="25" xfId="0" applyNumberFormat="1" applyFont="1" applyFill="1" applyBorder="1" applyAlignment="1">
      <alignment shrinkToFit="1"/>
    </xf>
    <xf numFmtId="3" fontId="73" fillId="4" borderId="25" xfId="0" applyNumberFormat="1" applyFont="1" applyFill="1" applyBorder="1" applyAlignment="1" applyProtection="1">
      <protection locked="0"/>
    </xf>
    <xf numFmtId="3" fontId="75" fillId="3" borderId="71" xfId="0" applyNumberFormat="1" applyFont="1" applyFill="1" applyBorder="1" applyAlignment="1"/>
    <xf numFmtId="166" fontId="75" fillId="3" borderId="71" xfId="0" applyNumberFormat="1" applyFont="1" applyFill="1" applyBorder="1" applyAlignment="1">
      <alignment shrinkToFit="1"/>
    </xf>
    <xf numFmtId="3" fontId="73" fillId="4" borderId="71" xfId="0" applyNumberFormat="1" applyFont="1" applyFill="1" applyBorder="1" applyAlignment="1" applyProtection="1">
      <protection locked="0"/>
    </xf>
    <xf numFmtId="0" fontId="28" fillId="22" borderId="27" xfId="0" applyNumberFormat="1" applyFont="1" applyFill="1" applyBorder="1" applyAlignment="1">
      <alignment horizontal="right" vertical="center"/>
    </xf>
    <xf numFmtId="167" fontId="51" fillId="5" borderId="25" xfId="0" applyNumberFormat="1" applyFont="1" applyFill="1" applyBorder="1" applyAlignment="1"/>
    <xf numFmtId="166" fontId="75" fillId="5" borderId="25" xfId="0" applyNumberFormat="1" applyFont="1" applyFill="1" applyBorder="1" applyAlignment="1">
      <alignment shrinkToFit="1"/>
    </xf>
    <xf numFmtId="167" fontId="51" fillId="5" borderId="26" xfId="0" applyNumberFormat="1" applyFont="1" applyFill="1" applyBorder="1" applyAlignment="1"/>
    <xf numFmtId="3" fontId="73" fillId="4" borderId="26" xfId="0" applyNumberFormat="1" applyFont="1" applyFill="1" applyBorder="1" applyAlignment="1" applyProtection="1">
      <protection locked="0"/>
    </xf>
    <xf numFmtId="0" fontId="48" fillId="3" borderId="1" xfId="0" applyFont="1" applyFill="1" applyBorder="1" applyAlignment="1"/>
    <xf numFmtId="3" fontId="0" fillId="3" borderId="5" xfId="0" applyNumberFormat="1" applyFill="1" applyBorder="1"/>
    <xf numFmtId="0" fontId="48" fillId="3" borderId="2" xfId="0" applyFont="1" applyFill="1" applyBorder="1" applyProtection="1"/>
    <xf numFmtId="0" fontId="33" fillId="3" borderId="0" xfId="0" applyFont="1" applyFill="1" applyBorder="1" applyProtection="1">
      <protection locked="0"/>
    </xf>
    <xf numFmtId="0" fontId="10" fillId="3" borderId="0" xfId="0" applyFont="1" applyFill="1" applyBorder="1"/>
    <xf numFmtId="0" fontId="33" fillId="3" borderId="0" xfId="0" applyFont="1" applyFill="1" applyBorder="1"/>
    <xf numFmtId="0" fontId="16" fillId="3" borderId="0" xfId="0" applyFont="1" applyFill="1" applyBorder="1"/>
    <xf numFmtId="0" fontId="20" fillId="3" borderId="0" xfId="0" applyFont="1" applyFill="1" applyBorder="1"/>
    <xf numFmtId="0" fontId="0" fillId="3" borderId="0" xfId="0" applyFill="1" applyBorder="1" applyAlignment="1" applyProtection="1">
      <alignment vertical="center"/>
      <protection locked="0"/>
    </xf>
    <xf numFmtId="0" fontId="86" fillId="2" borderId="1" xfId="1" applyFont="1" applyFill="1" applyBorder="1" applyAlignment="1" applyProtection="1">
      <alignment horizontal="right"/>
    </xf>
    <xf numFmtId="0" fontId="126" fillId="2" borderId="0" xfId="0" applyFont="1" applyFill="1" applyBorder="1" applyAlignment="1" applyProtection="1"/>
    <xf numFmtId="0" fontId="120" fillId="2" borderId="1" xfId="0" applyFont="1" applyFill="1" applyBorder="1" applyAlignment="1" applyProtection="1">
      <alignment horizontal="right"/>
    </xf>
    <xf numFmtId="0" fontId="127" fillId="2" borderId="3" xfId="0" applyFont="1" applyFill="1" applyBorder="1"/>
    <xf numFmtId="0" fontId="51" fillId="2" borderId="1" xfId="0" applyFont="1" applyFill="1" applyBorder="1" applyAlignment="1">
      <alignment horizontal="left"/>
    </xf>
    <xf numFmtId="0" fontId="72" fillId="6" borderId="72" xfId="0" applyFont="1" applyFill="1" applyBorder="1" applyAlignment="1">
      <alignment horizontal="center" vertical="center"/>
    </xf>
    <xf numFmtId="0" fontId="51" fillId="3" borderId="72" xfId="0" applyFont="1" applyFill="1" applyBorder="1" applyAlignment="1">
      <alignment horizontal="center" vertical="center"/>
    </xf>
    <xf numFmtId="0" fontId="51" fillId="3" borderId="72" xfId="0" applyFont="1" applyFill="1" applyBorder="1" applyAlignment="1" applyProtection="1">
      <alignment horizontal="center" vertical="center"/>
      <protection locked="0"/>
    </xf>
    <xf numFmtId="0" fontId="72" fillId="23" borderId="72" xfId="0" applyFont="1" applyFill="1" applyBorder="1" applyAlignment="1">
      <alignment horizontal="center" vertical="center"/>
    </xf>
    <xf numFmtId="0" fontId="51" fillId="3" borderId="72" xfId="0" applyFont="1" applyFill="1" applyBorder="1" applyAlignment="1">
      <alignment horizontal="center" vertical="center" shrinkToFit="1"/>
    </xf>
    <xf numFmtId="0" fontId="47" fillId="6" borderId="72" xfId="0" applyFont="1" applyFill="1" applyBorder="1" applyAlignment="1">
      <alignment horizontal="center" vertical="center"/>
    </xf>
    <xf numFmtId="3" fontId="51" fillId="3" borderId="72" xfId="0" applyNumberFormat="1" applyFont="1" applyFill="1" applyBorder="1" applyAlignment="1"/>
    <xf numFmtId="166" fontId="73" fillId="3" borderId="72" xfId="0" applyNumberFormat="1" applyFont="1" applyFill="1" applyBorder="1" applyAlignment="1">
      <alignment shrinkToFit="1"/>
    </xf>
    <xf numFmtId="3" fontId="51" fillId="3" borderId="72" xfId="0" applyNumberFormat="1" applyFont="1" applyFill="1" applyBorder="1" applyAlignment="1">
      <alignment horizontal="right"/>
    </xf>
    <xf numFmtId="166" fontId="51" fillId="3" borderId="72" xfId="0" applyNumberFormat="1" applyFont="1" applyFill="1" applyBorder="1" applyAlignment="1">
      <alignment horizontal="right" shrinkToFit="1"/>
    </xf>
    <xf numFmtId="0" fontId="51" fillId="3" borderId="72" xfId="0" applyFont="1" applyFill="1" applyBorder="1" applyAlignment="1">
      <alignment horizontal="right"/>
    </xf>
    <xf numFmtId="49" fontId="72" fillId="22" borderId="72" xfId="0" applyNumberFormat="1" applyFont="1" applyFill="1" applyBorder="1" applyAlignment="1">
      <alignment horizontal="right" vertical="center"/>
    </xf>
    <xf numFmtId="167" fontId="51" fillId="5" borderId="72" xfId="0" applyNumberFormat="1" applyFont="1" applyFill="1" applyBorder="1" applyAlignment="1"/>
    <xf numFmtId="166" fontId="75" fillId="5" borderId="72" xfId="0" applyNumberFormat="1" applyFont="1" applyFill="1" applyBorder="1" applyAlignment="1">
      <alignment shrinkToFit="1"/>
    </xf>
    <xf numFmtId="0" fontId="72" fillId="22" borderId="72" xfId="0" applyFont="1" applyFill="1" applyBorder="1" applyAlignment="1">
      <alignment horizontal="center" vertical="center"/>
    </xf>
    <xf numFmtId="0" fontId="51" fillId="5" borderId="72" xfId="0" applyFont="1" applyFill="1" applyBorder="1" applyAlignment="1">
      <alignment horizontal="center" vertical="center"/>
    </xf>
    <xf numFmtId="0" fontId="51" fillId="5" borderId="72" xfId="0" applyFont="1" applyFill="1" applyBorder="1" applyAlignment="1">
      <alignment horizontal="center" vertical="center" shrinkToFit="1"/>
    </xf>
    <xf numFmtId="167" fontId="51" fillId="5" borderId="73" xfId="0" applyNumberFormat="1" applyFont="1" applyFill="1" applyBorder="1" applyAlignment="1"/>
    <xf numFmtId="0" fontId="51" fillId="3" borderId="25" xfId="0" applyFont="1" applyFill="1" applyBorder="1" applyAlignment="1">
      <alignment horizontal="right"/>
    </xf>
    <xf numFmtId="0" fontId="28" fillId="24" borderId="29" xfId="0" applyFont="1" applyFill="1" applyBorder="1" applyAlignment="1">
      <alignment horizontal="right" vertical="center"/>
    </xf>
    <xf numFmtId="0" fontId="28" fillId="7" borderId="25" xfId="0" applyFont="1" applyFill="1" applyBorder="1" applyAlignment="1">
      <alignment horizontal="right" vertical="center"/>
    </xf>
    <xf numFmtId="0" fontId="28" fillId="24" borderId="74" xfId="0" applyFont="1" applyFill="1" applyBorder="1" applyAlignment="1">
      <alignment horizontal="right" vertical="center"/>
    </xf>
    <xf numFmtId="0" fontId="28" fillId="24" borderId="27" xfId="0" applyFont="1" applyFill="1" applyBorder="1" applyAlignment="1">
      <alignment horizontal="right" vertical="center"/>
    </xf>
    <xf numFmtId="49" fontId="67" fillId="6" borderId="19" xfId="0" applyNumberFormat="1" applyFont="1" applyFill="1" applyBorder="1" applyAlignment="1" applyProtection="1">
      <alignment horizontal="right" vertical="center"/>
    </xf>
    <xf numFmtId="49" fontId="68" fillId="6" borderId="13" xfId="0" applyNumberFormat="1" applyFont="1" applyFill="1" applyBorder="1" applyAlignment="1" applyProtection="1">
      <alignment vertical="center" shrinkToFit="1"/>
    </xf>
    <xf numFmtId="49" fontId="68" fillId="6" borderId="0" xfId="0" applyNumberFormat="1" applyFont="1" applyFill="1" applyBorder="1" applyAlignment="1" applyProtection="1">
      <alignment vertical="center" shrinkToFit="1"/>
    </xf>
    <xf numFmtId="0" fontId="72" fillId="20" borderId="75" xfId="0" applyFont="1" applyFill="1" applyBorder="1" applyAlignment="1">
      <alignment horizontal="center" vertical="center"/>
    </xf>
    <xf numFmtId="3" fontId="51" fillId="4" borderId="75" xfId="0" applyNumberFormat="1" applyFont="1" applyFill="1" applyBorder="1" applyAlignment="1" applyProtection="1">
      <protection locked="0"/>
    </xf>
    <xf numFmtId="3" fontId="51" fillId="3" borderId="75" xfId="0" applyNumberFormat="1" applyFont="1" applyFill="1" applyBorder="1" applyAlignment="1"/>
    <xf numFmtId="0" fontId="72" fillId="6" borderId="75" xfId="0" applyFont="1" applyFill="1" applyBorder="1" applyAlignment="1">
      <alignment horizontal="center" vertical="center"/>
    </xf>
    <xf numFmtId="0" fontId="51" fillId="3" borderId="75" xfId="0" applyFont="1" applyFill="1" applyBorder="1" applyAlignment="1" applyProtection="1">
      <alignment horizontal="center"/>
      <protection locked="0"/>
    </xf>
    <xf numFmtId="0" fontId="51" fillId="3" borderId="75" xfId="0" applyFont="1" applyFill="1" applyBorder="1" applyAlignment="1">
      <alignment horizontal="center"/>
    </xf>
    <xf numFmtId="0" fontId="47" fillId="6" borderId="75" xfId="0" applyFont="1" applyFill="1" applyBorder="1" applyAlignment="1">
      <alignment horizontal="center" vertical="center"/>
    </xf>
    <xf numFmtId="166" fontId="73" fillId="3" borderId="75" xfId="0" applyNumberFormat="1" applyFont="1" applyFill="1" applyBorder="1" applyAlignment="1">
      <alignment shrinkToFit="1"/>
    </xf>
    <xf numFmtId="0" fontId="72" fillId="23" borderId="75" xfId="0" applyFont="1" applyFill="1" applyBorder="1" applyAlignment="1">
      <alignment horizontal="center" vertical="center"/>
    </xf>
    <xf numFmtId="0" fontId="51" fillId="3" borderId="75" xfId="0" applyFont="1" applyFill="1" applyBorder="1" applyAlignment="1">
      <alignment horizontal="center" shrinkToFit="1"/>
    </xf>
    <xf numFmtId="3" fontId="51" fillId="3" borderId="75" xfId="0" applyNumberFormat="1" applyFont="1" applyFill="1" applyBorder="1" applyAlignment="1">
      <alignment horizontal="right"/>
    </xf>
    <xf numFmtId="0" fontId="51" fillId="3" borderId="75" xfId="0" applyFont="1" applyFill="1" applyBorder="1" applyAlignment="1">
      <alignment horizontal="right"/>
    </xf>
    <xf numFmtId="166" fontId="51" fillId="3" borderId="75" xfId="0" applyNumberFormat="1" applyFont="1" applyFill="1" applyBorder="1" applyAlignment="1">
      <alignment horizontal="right" shrinkToFit="1"/>
    </xf>
    <xf numFmtId="167" fontId="51" fillId="3" borderId="75" xfId="0" applyNumberFormat="1" applyFont="1" applyFill="1" applyBorder="1" applyAlignment="1" applyProtection="1"/>
    <xf numFmtId="167" fontId="51" fillId="3" borderId="75" xfId="0" applyNumberFormat="1" applyFont="1" applyFill="1" applyBorder="1" applyAlignment="1"/>
    <xf numFmtId="167" fontId="75" fillId="3" borderId="38" xfId="0" applyNumberFormat="1" applyFont="1" applyFill="1" applyBorder="1" applyAlignment="1" applyProtection="1">
      <alignment horizontal="right" vertical="center"/>
    </xf>
    <xf numFmtId="0" fontId="28" fillId="14" borderId="51" xfId="1" applyFont="1" applyFill="1" applyBorder="1" applyAlignment="1" applyProtection="1">
      <alignment horizontal="center" vertical="top"/>
    </xf>
    <xf numFmtId="167" fontId="75" fillId="3" borderId="76" xfId="0" applyNumberFormat="1" applyFont="1" applyFill="1" applyBorder="1" applyAlignment="1" applyProtection="1">
      <alignment horizontal="right" vertical="center"/>
    </xf>
    <xf numFmtId="167" fontId="95" fillId="3" borderId="76" xfId="0" applyNumberFormat="1" applyFont="1" applyFill="1" applyBorder="1" applyAlignment="1" applyProtection="1">
      <alignment horizontal="right" vertical="center"/>
    </xf>
    <xf numFmtId="167" fontId="75" fillId="3" borderId="77" xfId="0" applyNumberFormat="1" applyFont="1" applyFill="1" applyBorder="1" applyAlignment="1" applyProtection="1">
      <alignment horizontal="right" vertical="center"/>
    </xf>
    <xf numFmtId="49" fontId="67" fillId="6" borderId="19" xfId="0" applyNumberFormat="1" applyFont="1" applyFill="1" applyBorder="1" applyAlignment="1" applyProtection="1">
      <alignment vertical="center"/>
    </xf>
    <xf numFmtId="0" fontId="47" fillId="7" borderId="19" xfId="0" applyFont="1" applyFill="1" applyBorder="1" applyAlignment="1" applyProtection="1">
      <alignment vertical="center"/>
    </xf>
    <xf numFmtId="0" fontId="47" fillId="7" borderId="78" xfId="0" applyFont="1" applyFill="1" applyBorder="1" applyAlignment="1" applyProtection="1">
      <alignment vertical="center"/>
    </xf>
    <xf numFmtId="0" fontId="47" fillId="7" borderId="79" xfId="0" applyFont="1" applyFill="1" applyBorder="1" applyAlignment="1" applyProtection="1">
      <alignment vertical="center"/>
    </xf>
    <xf numFmtId="0" fontId="47" fillId="7" borderId="80" xfId="0" applyFont="1" applyFill="1" applyBorder="1" applyAlignment="1" applyProtection="1">
      <alignment vertical="center"/>
    </xf>
    <xf numFmtId="0" fontId="74" fillId="6" borderId="13" xfId="0" applyFont="1" applyFill="1" applyBorder="1" applyAlignment="1" applyProtection="1">
      <alignment vertical="center"/>
    </xf>
    <xf numFmtId="0" fontId="74" fillId="6" borderId="9" xfId="0" applyFont="1" applyFill="1" applyBorder="1" applyAlignment="1" applyProtection="1">
      <alignment vertical="center"/>
    </xf>
    <xf numFmtId="0" fontId="38" fillId="3" borderId="0" xfId="0" applyFont="1" applyFill="1" applyBorder="1" applyAlignment="1" applyProtection="1">
      <protection locked="0"/>
    </xf>
    <xf numFmtId="0" fontId="130" fillId="0" borderId="0" xfId="0" applyFont="1" applyBorder="1" applyAlignment="1"/>
    <xf numFmtId="0" fontId="74" fillId="25" borderId="81" xfId="0" applyFont="1" applyFill="1" applyBorder="1" applyAlignment="1" applyProtection="1">
      <alignment horizontal="center" vertical="center"/>
    </xf>
    <xf numFmtId="0" fontId="47" fillId="6" borderId="65" xfId="1" applyFont="1" applyFill="1" applyBorder="1" applyAlignment="1" applyProtection="1">
      <alignment horizontal="center" vertical="center"/>
      <protection locked="0"/>
    </xf>
    <xf numFmtId="0" fontId="47" fillId="6" borderId="13" xfId="1" applyFont="1" applyFill="1" applyBorder="1" applyAlignment="1" applyProtection="1">
      <alignment horizontal="center" vertical="center"/>
      <protection locked="0"/>
    </xf>
    <xf numFmtId="0" fontId="47" fillId="6" borderId="14" xfId="1" applyFont="1" applyFill="1" applyBorder="1" applyAlignment="1" applyProtection="1">
      <alignment horizontal="center" vertical="center"/>
      <protection locked="0"/>
    </xf>
    <xf numFmtId="0" fontId="47" fillId="6" borderId="11" xfId="1" applyFont="1" applyFill="1" applyBorder="1" applyAlignment="1" applyProtection="1">
      <alignment horizontal="center" vertical="center"/>
      <protection locked="0"/>
    </xf>
    <xf numFmtId="0" fontId="47" fillId="6" borderId="9" xfId="1" applyFont="1" applyFill="1" applyBorder="1" applyAlignment="1" applyProtection="1">
      <alignment horizontal="center" vertical="center"/>
      <protection locked="0"/>
    </xf>
    <xf numFmtId="0" fontId="47" fillId="6" borderId="36" xfId="1" applyFont="1" applyFill="1" applyBorder="1" applyAlignment="1" applyProtection="1">
      <alignment horizontal="center" vertical="center"/>
      <protection locked="0"/>
    </xf>
    <xf numFmtId="49" fontId="67" fillId="6" borderId="83" xfId="0" applyNumberFormat="1" applyFont="1" applyFill="1" applyBorder="1" applyAlignment="1" applyProtection="1">
      <alignment horizontal="right" vertical="center"/>
    </xf>
    <xf numFmtId="49" fontId="67" fillId="6" borderId="84" xfId="0" applyNumberFormat="1" applyFont="1" applyFill="1" applyBorder="1" applyAlignment="1" applyProtection="1">
      <alignment horizontal="right" vertical="center"/>
    </xf>
    <xf numFmtId="0" fontId="51" fillId="2" borderId="3" xfId="0" applyFont="1" applyFill="1" applyBorder="1" applyAlignment="1" applyProtection="1">
      <alignment horizontal="center" vertical="center"/>
    </xf>
    <xf numFmtId="0" fontId="47" fillId="6" borderId="17" xfId="0" applyFont="1" applyFill="1" applyBorder="1" applyAlignment="1">
      <alignment horizontal="center" vertical="center"/>
    </xf>
    <xf numFmtId="0" fontId="47" fillId="6" borderId="19" xfId="0" applyFont="1" applyFill="1" applyBorder="1" applyAlignment="1">
      <alignment horizontal="center" vertical="center"/>
    </xf>
    <xf numFmtId="0" fontId="47" fillId="6" borderId="18" xfId="0" applyFont="1" applyFill="1" applyBorder="1" applyAlignment="1">
      <alignment horizontal="center" vertical="center"/>
    </xf>
    <xf numFmtId="49" fontId="60" fillId="6" borderId="82" xfId="0" applyNumberFormat="1" applyFont="1" applyFill="1" applyBorder="1" applyAlignment="1" applyProtection="1">
      <alignment horizontal="center" vertical="center"/>
    </xf>
    <xf numFmtId="49" fontId="60" fillId="6" borderId="15" xfId="0" applyNumberFormat="1" applyFont="1" applyFill="1" applyBorder="1" applyAlignment="1" applyProtection="1">
      <alignment horizontal="center" vertical="center"/>
    </xf>
    <xf numFmtId="0" fontId="69" fillId="2" borderId="0" xfId="0" applyFont="1" applyFill="1" applyBorder="1" applyAlignment="1" applyProtection="1">
      <alignment horizontal="center"/>
    </xf>
    <xf numFmtId="49" fontId="60" fillId="6" borderId="84" xfId="0" applyNumberFormat="1" applyFont="1" applyFill="1" applyBorder="1" applyAlignment="1" applyProtection="1">
      <alignment horizontal="right" vertical="center"/>
    </xf>
    <xf numFmtId="0" fontId="120" fillId="2" borderId="1" xfId="1" applyFont="1" applyFill="1" applyBorder="1" applyAlignment="1" applyProtection="1">
      <alignment horizontal="right"/>
    </xf>
    <xf numFmtId="0" fontId="62" fillId="2" borderId="2" xfId="0" applyFont="1" applyFill="1" applyBorder="1" applyAlignment="1">
      <alignment horizontal="center"/>
    </xf>
    <xf numFmtId="0" fontId="62" fillId="2" borderId="3" xfId="0" applyFont="1" applyFill="1" applyBorder="1" applyAlignment="1">
      <alignment horizontal="center"/>
    </xf>
    <xf numFmtId="0" fontId="62" fillId="2" borderId="8" xfId="0" applyFont="1" applyFill="1" applyBorder="1" applyAlignment="1">
      <alignment horizontal="center"/>
    </xf>
    <xf numFmtId="49" fontId="67" fillId="6" borderId="19" xfId="0" applyNumberFormat="1" applyFont="1" applyFill="1" applyBorder="1" applyAlignment="1" applyProtection="1">
      <alignment horizontal="right" vertical="center"/>
    </xf>
    <xf numFmtId="49" fontId="44" fillId="6" borderId="19" xfId="0" applyNumberFormat="1" applyFont="1" applyFill="1" applyBorder="1" applyAlignment="1" applyProtection="1">
      <alignment horizontal="left" vertical="center"/>
    </xf>
    <xf numFmtId="49" fontId="67" fillId="6" borderId="13" xfId="0" applyNumberFormat="1" applyFont="1" applyFill="1" applyBorder="1" applyAlignment="1" applyProtection="1">
      <alignment horizontal="center" vertical="center" shrinkToFit="1"/>
    </xf>
    <xf numFmtId="49" fontId="67" fillId="6" borderId="0" xfId="0" applyNumberFormat="1" applyFont="1" applyFill="1" applyBorder="1" applyAlignment="1" applyProtection="1">
      <alignment horizontal="center" vertical="center" shrinkToFit="1"/>
    </xf>
    <xf numFmtId="49" fontId="68" fillId="6" borderId="13" xfId="0" applyNumberFormat="1" applyFont="1" applyFill="1" applyBorder="1" applyAlignment="1" applyProtection="1">
      <alignment horizontal="left" vertical="center" shrinkToFit="1"/>
    </xf>
    <xf numFmtId="49" fontId="68" fillId="6" borderId="0" xfId="0" applyNumberFormat="1" applyFont="1" applyFill="1" applyBorder="1" applyAlignment="1" applyProtection="1">
      <alignment horizontal="left" vertical="center" shrinkToFit="1"/>
    </xf>
    <xf numFmtId="0" fontId="128" fillId="2" borderId="1" xfId="1" applyFont="1" applyFill="1" applyBorder="1" applyAlignment="1" applyProtection="1">
      <alignment horizontal="right"/>
    </xf>
    <xf numFmtId="49" fontId="72" fillId="6" borderId="19" xfId="0" applyNumberFormat="1" applyFont="1" applyFill="1" applyBorder="1" applyAlignment="1" applyProtection="1">
      <alignment horizontal="left" vertical="center" shrinkToFit="1"/>
    </xf>
    <xf numFmtId="49" fontId="72" fillId="6" borderId="18" xfId="0" applyNumberFormat="1" applyFont="1" applyFill="1" applyBorder="1" applyAlignment="1" applyProtection="1">
      <alignment horizontal="left" vertical="center" shrinkToFit="1"/>
    </xf>
    <xf numFmtId="49" fontId="17" fillId="6" borderId="17" xfId="0" applyNumberFormat="1" applyFont="1" applyFill="1" applyBorder="1" applyAlignment="1" applyProtection="1">
      <alignment horizontal="center" vertical="center" shrinkToFit="1"/>
    </xf>
    <xf numFmtId="0" fontId="51" fillId="6" borderId="19" xfId="0" applyFont="1" applyFill="1" applyBorder="1"/>
    <xf numFmtId="0" fontId="87" fillId="20" borderId="17" xfId="0" applyFont="1" applyFill="1" applyBorder="1" applyAlignment="1">
      <alignment horizontal="center" vertical="center"/>
    </xf>
    <xf numFmtId="0" fontId="87" fillId="20" borderId="19" xfId="0" applyFont="1" applyFill="1" applyBorder="1" applyAlignment="1">
      <alignment horizontal="center" vertical="center"/>
    </xf>
    <xf numFmtId="0" fontId="87" fillId="20" borderId="18" xfId="0" applyFont="1" applyFill="1" applyBorder="1" applyAlignment="1">
      <alignment horizontal="center" vertical="center"/>
    </xf>
    <xf numFmtId="0" fontId="48" fillId="3" borderId="0" xfId="0" applyFont="1" applyFill="1" applyBorder="1" applyAlignment="1" applyProtection="1">
      <alignment horizontal="left"/>
    </xf>
    <xf numFmtId="0" fontId="48" fillId="3" borderId="5" xfId="0" applyFont="1" applyFill="1" applyBorder="1" applyAlignment="1" applyProtection="1">
      <alignment horizontal="left"/>
    </xf>
    <xf numFmtId="0" fontId="48" fillId="3" borderId="6" xfId="0" applyFont="1" applyFill="1" applyBorder="1" applyAlignment="1" applyProtection="1">
      <alignment horizontal="center"/>
    </xf>
    <xf numFmtId="0" fontId="48" fillId="3" borderId="0" xfId="0" applyFont="1" applyFill="1" applyBorder="1" applyAlignment="1" applyProtection="1">
      <alignment horizontal="center"/>
    </xf>
    <xf numFmtId="0" fontId="48" fillId="3" borderId="5" xfId="0" applyFont="1" applyFill="1" applyBorder="1" applyAlignment="1" applyProtection="1">
      <alignment horizontal="center"/>
    </xf>
    <xf numFmtId="0" fontId="87" fillId="20" borderId="13" xfId="0" applyFont="1" applyFill="1" applyBorder="1" applyAlignment="1">
      <alignment horizontal="center" vertical="center"/>
    </xf>
    <xf numFmtId="0" fontId="72" fillId="20" borderId="17" xfId="1" applyFont="1" applyFill="1" applyBorder="1" applyAlignment="1" applyProtection="1">
      <alignment horizontal="center" vertical="center"/>
    </xf>
    <xf numFmtId="0" fontId="72" fillId="20" borderId="19" xfId="1" applyFont="1" applyFill="1" applyBorder="1" applyAlignment="1" applyProtection="1">
      <alignment horizontal="center" vertical="center"/>
    </xf>
    <xf numFmtId="0" fontId="72" fillId="20" borderId="18" xfId="1" applyFont="1" applyFill="1" applyBorder="1" applyAlignment="1" applyProtection="1">
      <alignment horizontal="center" vertical="center"/>
    </xf>
    <xf numFmtId="0" fontId="28" fillId="9" borderId="40" xfId="0" applyFont="1" applyFill="1" applyBorder="1" applyAlignment="1">
      <alignment horizontal="center"/>
    </xf>
    <xf numFmtId="0" fontId="28" fillId="9" borderId="19" xfId="0" applyFont="1" applyFill="1" applyBorder="1" applyAlignment="1">
      <alignment horizontal="center"/>
    </xf>
    <xf numFmtId="0" fontId="28" fillId="9" borderId="18" xfId="0" applyFont="1" applyFill="1" applyBorder="1" applyAlignment="1">
      <alignment horizontal="center"/>
    </xf>
    <xf numFmtId="0" fontId="48" fillId="3" borderId="13" xfId="0" applyFont="1" applyFill="1" applyBorder="1" applyAlignment="1" applyProtection="1">
      <alignment horizontal="left"/>
    </xf>
    <xf numFmtId="0" fontId="48" fillId="3" borderId="66" xfId="0" applyFont="1" applyFill="1" applyBorder="1" applyAlignment="1" applyProtection="1">
      <alignment horizontal="left"/>
    </xf>
    <xf numFmtId="0" fontId="28" fillId="20" borderId="17" xfId="0" applyFont="1" applyFill="1" applyBorder="1" applyAlignment="1" applyProtection="1">
      <alignment horizontal="center" vertical="center"/>
    </xf>
    <xf numFmtId="0" fontId="28" fillId="20" borderId="19" xfId="0" applyFont="1" applyFill="1" applyBorder="1" applyAlignment="1" applyProtection="1">
      <alignment horizontal="center" vertical="center"/>
    </xf>
    <xf numFmtId="0" fontId="28" fillId="20" borderId="18" xfId="0" applyFont="1" applyFill="1" applyBorder="1" applyAlignment="1" applyProtection="1">
      <alignment horizontal="center" vertical="center"/>
    </xf>
    <xf numFmtId="0" fontId="51" fillId="13" borderId="68" xfId="1" applyFont="1" applyFill="1" applyBorder="1" applyAlignment="1" applyProtection="1">
      <alignment horizontal="center" vertical="center"/>
    </xf>
    <xf numFmtId="0" fontId="51" fillId="13" borderId="85" xfId="1" applyFont="1" applyFill="1" applyBorder="1" applyAlignment="1" applyProtection="1">
      <alignment horizontal="center" vertical="center"/>
    </xf>
    <xf numFmtId="0" fontId="51" fillId="13" borderId="40" xfId="1" applyFont="1" applyFill="1" applyBorder="1" applyAlignment="1" applyProtection="1">
      <alignment horizontal="center" vertical="center"/>
    </xf>
    <xf numFmtId="0" fontId="51" fillId="13" borderId="19" xfId="1" applyFont="1" applyFill="1" applyBorder="1" applyAlignment="1" applyProtection="1">
      <alignment horizontal="center" vertical="center"/>
    </xf>
    <xf numFmtId="0" fontId="51" fillId="13" borderId="18" xfId="1" applyFont="1" applyFill="1" applyBorder="1" applyAlignment="1" applyProtection="1">
      <alignment horizontal="center" vertical="center"/>
    </xf>
    <xf numFmtId="0" fontId="28" fillId="14" borderId="17" xfId="0" applyFont="1" applyFill="1" applyBorder="1" applyAlignment="1" applyProtection="1">
      <alignment horizontal="center" vertical="center"/>
    </xf>
    <xf numFmtId="0" fontId="28" fillId="14" borderId="19" xfId="0" applyFont="1" applyFill="1" applyBorder="1" applyAlignment="1" applyProtection="1">
      <alignment horizontal="center" vertical="center"/>
    </xf>
    <xf numFmtId="0" fontId="28" fillId="14" borderId="18" xfId="0" applyFont="1" applyFill="1" applyBorder="1" applyAlignment="1" applyProtection="1">
      <alignment horizontal="center" vertical="center"/>
    </xf>
    <xf numFmtId="0" fontId="26" fillId="2" borderId="2" xfId="0" applyFont="1" applyFill="1" applyBorder="1" applyAlignment="1">
      <alignment horizontal="center"/>
    </xf>
    <xf numFmtId="0" fontId="26" fillId="2" borderId="3" xfId="0" applyFont="1" applyFill="1" applyBorder="1" applyAlignment="1">
      <alignment horizontal="center"/>
    </xf>
    <xf numFmtId="0" fontId="26" fillId="2" borderId="8" xfId="0" applyFont="1" applyFill="1" applyBorder="1" applyAlignment="1">
      <alignment horizontal="center"/>
    </xf>
    <xf numFmtId="0" fontId="29" fillId="2" borderId="1" xfId="1" applyFont="1" applyFill="1" applyBorder="1" applyAlignment="1" applyProtection="1">
      <alignment horizontal="right"/>
    </xf>
    <xf numFmtId="0" fontId="55" fillId="2" borderId="6" xfId="0" applyFont="1" applyFill="1" applyBorder="1" applyAlignment="1" applyProtection="1">
      <alignment horizontal="center"/>
    </xf>
    <xf numFmtId="0" fontId="55" fillId="2" borderId="86" xfId="0" applyFont="1" applyFill="1" applyBorder="1" applyAlignment="1" applyProtection="1">
      <alignment horizontal="center"/>
    </xf>
    <xf numFmtId="0" fontId="47" fillId="7" borderId="79" xfId="0" applyFont="1" applyFill="1" applyBorder="1" applyAlignment="1" applyProtection="1">
      <alignment horizontal="center" vertical="center"/>
    </xf>
    <xf numFmtId="0" fontId="55" fillId="2" borderId="41" xfId="0" applyFont="1" applyFill="1" applyBorder="1" applyAlignment="1" applyProtection="1">
      <alignment horizontal="right"/>
    </xf>
    <xf numFmtId="0" fontId="55" fillId="2" borderId="37" xfId="0" applyFont="1" applyFill="1" applyBorder="1" applyAlignment="1" applyProtection="1">
      <alignment horizontal="right"/>
    </xf>
    <xf numFmtId="0" fontId="100" fillId="3" borderId="7" xfId="1" applyFont="1" applyFill="1" applyBorder="1" applyAlignment="1" applyProtection="1">
      <alignment horizontal="right"/>
    </xf>
    <xf numFmtId="0" fontId="99" fillId="3" borderId="4" xfId="1" applyFont="1" applyFill="1" applyBorder="1" applyAlignment="1" applyProtection="1">
      <alignment horizontal="right"/>
    </xf>
    <xf numFmtId="0" fontId="75" fillId="3" borderId="37" xfId="0" applyFont="1" applyFill="1" applyBorder="1" applyAlignment="1" applyProtection="1">
      <alignment horizontal="right"/>
    </xf>
    <xf numFmtId="0" fontId="75" fillId="3" borderId="45" xfId="0" applyFont="1" applyFill="1" applyBorder="1" applyAlignment="1" applyProtection="1">
      <alignment horizontal="right"/>
    </xf>
    <xf numFmtId="0" fontId="53" fillId="3" borderId="2" xfId="0" applyFont="1" applyFill="1" applyBorder="1" applyAlignment="1" applyProtection="1">
      <alignment horizontal="center" vertical="center"/>
    </xf>
    <xf numFmtId="0" fontId="53" fillId="3" borderId="8" xfId="0" applyFont="1" applyFill="1" applyBorder="1" applyAlignment="1" applyProtection="1">
      <alignment horizontal="center" vertical="center"/>
    </xf>
    <xf numFmtId="0" fontId="53" fillId="3" borderId="7" xfId="0" applyFont="1" applyFill="1" applyBorder="1" applyAlignment="1" applyProtection="1">
      <alignment horizontal="center" vertical="center"/>
    </xf>
    <xf numFmtId="0" fontId="53" fillId="3" borderId="4" xfId="0" applyFont="1" applyFill="1" applyBorder="1" applyAlignment="1" applyProtection="1">
      <alignment horizontal="center" vertical="center"/>
    </xf>
    <xf numFmtId="0" fontId="47" fillId="7" borderId="19" xfId="0" applyFont="1" applyFill="1" applyBorder="1" applyAlignment="1" applyProtection="1">
      <alignment horizontal="center" vertical="center"/>
    </xf>
    <xf numFmtId="0" fontId="100" fillId="3" borderId="6" xfId="1" applyFont="1" applyFill="1" applyBorder="1" applyAlignment="1" applyProtection="1">
      <alignment horizontal="right"/>
    </xf>
    <xf numFmtId="0" fontId="99" fillId="3" borderId="5" xfId="1" applyFont="1" applyFill="1" applyBorder="1" applyAlignment="1" applyProtection="1">
      <alignment horizontal="right"/>
    </xf>
    <xf numFmtId="0" fontId="73" fillId="2" borderId="6" xfId="0" applyFont="1" applyFill="1" applyBorder="1" applyAlignment="1" applyProtection="1">
      <alignment horizontal="center" shrinkToFit="1"/>
    </xf>
    <xf numFmtId="0" fontId="73" fillId="2" borderId="0" xfId="0" applyFont="1" applyFill="1" applyBorder="1" applyAlignment="1" applyProtection="1">
      <alignment horizontal="center" shrinkToFit="1"/>
    </xf>
    <xf numFmtId="0" fontId="73" fillId="2" borderId="5" xfId="0" applyFont="1" applyFill="1" applyBorder="1" applyAlignment="1" applyProtection="1">
      <alignment horizontal="center" shrinkToFit="1"/>
    </xf>
    <xf numFmtId="0" fontId="68" fillId="6" borderId="13" xfId="0" applyFont="1" applyFill="1" applyBorder="1" applyAlignment="1" applyProtection="1">
      <alignment horizontal="left" vertical="center"/>
    </xf>
    <xf numFmtId="0" fontId="68" fillId="6" borderId="9" xfId="0" applyFont="1" applyFill="1" applyBorder="1" applyAlignment="1" applyProtection="1">
      <alignment horizontal="left" vertical="center"/>
    </xf>
    <xf numFmtId="0" fontId="54" fillId="2" borderId="3" xfId="0" applyFont="1" applyFill="1" applyBorder="1" applyAlignment="1" applyProtection="1">
      <alignment horizontal="center"/>
    </xf>
    <xf numFmtId="0" fontId="114" fillId="26" borderId="87" xfId="0" applyFont="1" applyFill="1" applyBorder="1" applyAlignment="1" applyProtection="1">
      <alignment horizontal="center" vertical="center" shrinkToFit="1"/>
    </xf>
    <xf numFmtId="0" fontId="114" fillId="26" borderId="77" xfId="0" applyFont="1" applyFill="1" applyBorder="1" applyAlignment="1" applyProtection="1">
      <alignment horizontal="center" vertical="center" shrinkToFit="1"/>
    </xf>
    <xf numFmtId="0" fontId="99" fillId="3" borderId="2" xfId="1" applyFont="1" applyFill="1" applyBorder="1" applyAlignment="1" applyProtection="1">
      <alignment horizontal="right"/>
    </xf>
    <xf numFmtId="0" fontId="99" fillId="3" borderId="8" xfId="1" applyFont="1" applyFill="1" applyBorder="1" applyAlignment="1" applyProtection="1">
      <alignment horizontal="right"/>
    </xf>
    <xf numFmtId="49" fontId="60" fillId="6" borderId="13" xfId="0" applyNumberFormat="1" applyFont="1" applyFill="1" applyBorder="1" applyAlignment="1" applyProtection="1">
      <alignment horizontal="center" vertical="center" shrinkToFit="1"/>
      <protection locked="0"/>
    </xf>
    <xf numFmtId="49" fontId="60" fillId="6" borderId="0" xfId="0" applyNumberFormat="1" applyFont="1" applyFill="1" applyBorder="1" applyAlignment="1" applyProtection="1">
      <alignment horizontal="center" vertical="center" shrinkToFit="1"/>
      <protection locked="0"/>
    </xf>
    <xf numFmtId="49" fontId="60" fillId="6" borderId="9" xfId="0" applyNumberFormat="1" applyFont="1" applyFill="1" applyBorder="1" applyAlignment="1" applyProtection="1">
      <alignment horizontal="center" vertical="center" shrinkToFit="1"/>
      <protection locked="0"/>
    </xf>
    <xf numFmtId="0" fontId="85" fillId="6" borderId="13" xfId="0" applyFont="1" applyFill="1" applyBorder="1" applyAlignment="1" applyProtection="1">
      <alignment horizontal="right" vertical="center"/>
    </xf>
    <xf numFmtId="0" fontId="85" fillId="6" borderId="9" xfId="0" applyFont="1" applyFill="1" applyBorder="1" applyAlignment="1" applyProtection="1">
      <alignment horizontal="right" vertical="center"/>
    </xf>
    <xf numFmtId="1" fontId="85" fillId="6" borderId="13" xfId="0" applyNumberFormat="1" applyFont="1" applyFill="1" applyBorder="1" applyAlignment="1" applyProtection="1">
      <alignment horizontal="left" vertical="center"/>
    </xf>
    <xf numFmtId="1" fontId="85" fillId="6" borderId="9" xfId="0" applyNumberFormat="1" applyFont="1" applyFill="1" applyBorder="1" applyAlignment="1" applyProtection="1">
      <alignment horizontal="left" vertical="center"/>
    </xf>
    <xf numFmtId="1" fontId="67" fillId="6" borderId="13" xfId="0" applyNumberFormat="1" applyFont="1" applyFill="1" applyBorder="1" applyAlignment="1" applyProtection="1">
      <alignment horizontal="right" vertical="center"/>
    </xf>
    <xf numFmtId="1" fontId="67" fillId="6" borderId="9" xfId="0" applyNumberFormat="1" applyFont="1" applyFill="1" applyBorder="1" applyAlignment="1" applyProtection="1">
      <alignment horizontal="right" vertical="center"/>
    </xf>
    <xf numFmtId="0" fontId="85" fillId="6" borderId="13" xfId="0" applyFont="1" applyFill="1" applyBorder="1" applyAlignment="1" applyProtection="1">
      <alignment horizontal="center" vertical="center"/>
    </xf>
    <xf numFmtId="0" fontId="85" fillId="6" borderId="9" xfId="0" applyFont="1" applyFill="1" applyBorder="1" applyAlignment="1" applyProtection="1">
      <alignment horizontal="center" vertical="center"/>
    </xf>
    <xf numFmtId="0" fontId="67" fillId="6" borderId="13" xfId="0" applyFont="1" applyFill="1" applyBorder="1" applyAlignment="1" applyProtection="1">
      <alignment horizontal="left" vertical="center"/>
    </xf>
    <xf numFmtId="167" fontId="50" fillId="4" borderId="1" xfId="2" applyNumberFormat="1" applyFont="1" applyFill="1" applyBorder="1" applyAlignment="1" applyProtection="1">
      <alignment horizontal="right"/>
    </xf>
    <xf numFmtId="0" fontId="117" fillId="4" borderId="9" xfId="0" applyFont="1" applyFill="1" applyBorder="1" applyAlignment="1" applyProtection="1">
      <alignment horizontal="center"/>
    </xf>
    <xf numFmtId="3" fontId="54" fillId="4" borderId="3" xfId="0" applyNumberFormat="1" applyFont="1" applyFill="1" applyBorder="1" applyAlignment="1" applyProtection="1">
      <alignment horizontal="right"/>
    </xf>
    <xf numFmtId="168" fontId="71" fillId="4" borderId="0" xfId="2" applyNumberFormat="1" applyFont="1" applyFill="1" applyBorder="1" applyAlignment="1" applyProtection="1">
      <alignment horizontal="right"/>
    </xf>
    <xf numFmtId="10" fontId="71" fillId="4" borderId="3" xfId="2" applyNumberFormat="1" applyFont="1" applyFill="1" applyBorder="1" applyAlignment="1" applyProtection="1">
      <alignment horizontal="right"/>
    </xf>
    <xf numFmtId="49" fontId="71" fillId="4" borderId="9" xfId="0" applyNumberFormat="1" applyFont="1" applyFill="1" applyBorder="1" applyAlignment="1" applyProtection="1">
      <alignment horizontal="center"/>
    </xf>
    <xf numFmtId="49" fontId="62" fillId="4" borderId="9" xfId="0" applyNumberFormat="1" applyFont="1" applyFill="1" applyBorder="1" applyAlignment="1" applyProtection="1">
      <alignment horizontal="right"/>
    </xf>
    <xf numFmtId="0" fontId="0" fillId="3" borderId="0" xfId="0" applyFill="1" applyBorder="1" applyAlignment="1" applyProtection="1">
      <alignment horizontal="center"/>
    </xf>
    <xf numFmtId="0" fontId="68" fillId="6" borderId="13" xfId="0" applyFont="1" applyFill="1" applyBorder="1" applyAlignment="1" applyProtection="1">
      <alignment horizontal="center" vertical="center"/>
    </xf>
    <xf numFmtId="0" fontId="68" fillId="6" borderId="9" xfId="0" applyFont="1" applyFill="1" applyBorder="1" applyAlignment="1" applyProtection="1">
      <alignment horizontal="center" vertical="center"/>
    </xf>
    <xf numFmtId="0" fontId="122" fillId="4" borderId="87" xfId="0" applyFont="1" applyFill="1" applyBorder="1" applyAlignment="1">
      <alignment horizontal="center" vertical="center"/>
    </xf>
    <xf numFmtId="0" fontId="123" fillId="4" borderId="77" xfId="0" applyFont="1" applyFill="1" applyBorder="1" applyAlignment="1">
      <alignment vertical="center"/>
    </xf>
    <xf numFmtId="0" fontId="121" fillId="0" borderId="87" xfId="0" applyFont="1" applyFill="1" applyBorder="1" applyAlignment="1">
      <alignment horizontal="center" vertical="center"/>
    </xf>
    <xf numFmtId="0" fontId="121" fillId="0" borderId="77" xfId="0" applyFont="1" applyFill="1" applyBorder="1" applyAlignment="1">
      <alignment horizontal="center" vertical="center"/>
    </xf>
    <xf numFmtId="0" fontId="121" fillId="4" borderId="87" xfId="0" applyFont="1" applyFill="1" applyBorder="1" applyAlignment="1">
      <alignment horizontal="center" vertical="center" shrinkToFit="1"/>
    </xf>
    <xf numFmtId="0" fontId="121" fillId="4" borderId="77" xfId="0" applyFont="1" applyFill="1" applyBorder="1" applyAlignment="1">
      <alignment horizontal="center" vertical="center" shrinkToFit="1"/>
    </xf>
    <xf numFmtId="0" fontId="78" fillId="20" borderId="19" xfId="0" applyFont="1" applyFill="1" applyBorder="1" applyAlignment="1">
      <alignment horizontal="center" vertical="center"/>
    </xf>
    <xf numFmtId="0" fontId="72" fillId="6" borderId="17" xfId="0" applyNumberFormat="1" applyFont="1" applyFill="1" applyBorder="1" applyAlignment="1" applyProtection="1">
      <alignment horizontal="center"/>
    </xf>
    <xf numFmtId="0" fontId="72" fillId="6" borderId="19" xfId="0" applyNumberFormat="1" applyFont="1" applyFill="1" applyBorder="1" applyAlignment="1" applyProtection="1">
      <alignment horizontal="center"/>
    </xf>
    <xf numFmtId="0" fontId="72" fillId="6" borderId="18" xfId="0" applyNumberFormat="1" applyFont="1" applyFill="1" applyBorder="1" applyAlignment="1" applyProtection="1">
      <alignment horizontal="center"/>
    </xf>
    <xf numFmtId="0" fontId="17" fillId="6" borderId="17" xfId="0" applyFont="1" applyFill="1" applyBorder="1" applyAlignment="1">
      <alignment horizontal="center"/>
    </xf>
    <xf numFmtId="0" fontId="17" fillId="6" borderId="19" xfId="0" applyFont="1" applyFill="1" applyBorder="1" applyAlignment="1">
      <alignment horizontal="center"/>
    </xf>
    <xf numFmtId="0" fontId="17" fillId="6" borderId="18" xfId="0" applyFont="1" applyFill="1" applyBorder="1" applyAlignment="1">
      <alignment horizontal="center"/>
    </xf>
    <xf numFmtId="0" fontId="17" fillId="6" borderId="65" xfId="0" applyFont="1" applyFill="1" applyBorder="1" applyAlignment="1">
      <alignment horizontal="center"/>
    </xf>
    <xf numFmtId="0" fontId="17" fillId="6" borderId="13" xfId="0" applyFont="1" applyFill="1" applyBorder="1" applyAlignment="1">
      <alignment horizontal="center"/>
    </xf>
    <xf numFmtId="0" fontId="17" fillId="6" borderId="14" xfId="0" applyFont="1" applyFill="1" applyBorder="1" applyAlignment="1">
      <alignment horizontal="center"/>
    </xf>
  </cellXfs>
  <cellStyles count="3">
    <cellStyle name="Hipervínculo" xfId="1" builtinId="8"/>
    <cellStyle name="Moneda" xfId="2" builtinId="4"/>
    <cellStyle name="Normal" xfId="0" builtinId="0"/>
  </cellStyles>
  <dxfs count="2">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425" b="1" i="0" u="none" strike="noStrike" baseline="0">
                <a:solidFill>
                  <a:srgbClr val="808080"/>
                </a:solidFill>
                <a:latin typeface="Tahoma"/>
                <a:ea typeface="Tahoma"/>
                <a:cs typeface="Tahoma"/>
              </a:defRPr>
            </a:pPr>
            <a:r>
              <a:rPr lang="es-ES"/>
              <a:t>Ingresos</a:t>
            </a:r>
          </a:p>
        </c:rich>
      </c:tx>
      <c:layout>
        <c:manualLayout>
          <c:xMode val="edge"/>
          <c:yMode val="edge"/>
          <c:x val="0.43218487828861007"/>
          <c:y val="1.3054830287206273E-2"/>
        </c:manualLayout>
      </c:layout>
      <c:spPr>
        <a:noFill/>
        <a:ln w="25400">
          <a:noFill/>
        </a:ln>
      </c:spPr>
    </c:title>
    <c:plotArea>
      <c:layout>
        <c:manualLayout>
          <c:layoutTarget val="inner"/>
          <c:xMode val="edge"/>
          <c:yMode val="edge"/>
          <c:x val="0.19770159325968312"/>
          <c:y val="0.10704960835509139"/>
          <c:w val="0.74712811406275603"/>
          <c:h val="0.74412532637075768"/>
        </c:manualLayout>
      </c:layout>
      <c:barChart>
        <c:barDir val="bar"/>
        <c:grouping val="stacked"/>
        <c:ser>
          <c:idx val="1"/>
          <c:order val="0"/>
          <c:tx>
            <c:v>venta neta</c:v>
          </c:tx>
          <c:spPr>
            <a:gradFill rotWithShape="0">
              <a:gsLst>
                <a:gs pos="0">
                  <a:srgbClr val="00FF00">
                    <a:gamma/>
                    <a:shade val="46275"/>
                    <a:invGamma/>
                  </a:srgbClr>
                </a:gs>
                <a:gs pos="50000">
                  <a:srgbClr val="00FF00"/>
                </a:gs>
                <a:gs pos="100000">
                  <a:srgbClr val="00FF00">
                    <a:gamma/>
                    <a:shade val="46275"/>
                    <a:invGamma/>
                  </a:srgbClr>
                </a:gs>
              </a:gsLst>
              <a:lin ang="5400000" scaled="1"/>
            </a:gradFill>
            <a:ln w="12700">
              <a:solidFill>
                <a:srgbClr val="808080"/>
              </a:solidFill>
              <a:prstDash val="solid"/>
            </a:ln>
          </c:spPr>
          <c:cat>
            <c:strRef>
              <c:f>PE!$H$7:$S$7</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PE!$H$11:$S$11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otros</c:v>
          </c:tx>
          <c:spPr>
            <a:gradFill rotWithShape="0">
              <a:gsLst>
                <a:gs pos="0">
                  <a:srgbClr val="CCFFCC">
                    <a:gamma/>
                    <a:shade val="46275"/>
                    <a:invGamma/>
                  </a:srgbClr>
                </a:gs>
                <a:gs pos="50000">
                  <a:srgbClr val="CCFFCC"/>
                </a:gs>
                <a:gs pos="100000">
                  <a:srgbClr val="CCFFCC">
                    <a:gamma/>
                    <a:shade val="46275"/>
                    <a:invGamma/>
                  </a:srgbClr>
                </a:gs>
              </a:gsLst>
              <a:lin ang="5400000" scaled="1"/>
            </a:gradFill>
            <a:ln w="12700">
              <a:solidFill>
                <a:srgbClr val="808080"/>
              </a:solidFill>
              <a:prstDash val="solid"/>
            </a:ln>
          </c:spPr>
          <c:cat>
            <c:strRef>
              <c:f>PE!$H$7:$S$7</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PE!$H$12:$S$12</c:f>
              <c:numCache>
                <c:formatCode>#,##0</c:formatCode>
                <c:ptCount val="12"/>
              </c:numCache>
            </c:numRef>
          </c:val>
        </c:ser>
        <c:ser>
          <c:idx val="2"/>
          <c:order val="2"/>
          <c:tx>
            <c:v>financieros</c:v>
          </c:tx>
          <c:spPr>
            <a:gradFill rotWithShape="0">
              <a:gsLst>
                <a:gs pos="0">
                  <a:srgbClr val="FFFF99">
                    <a:gamma/>
                    <a:shade val="46275"/>
                    <a:invGamma/>
                  </a:srgbClr>
                </a:gs>
                <a:gs pos="50000">
                  <a:srgbClr val="FFFF99"/>
                </a:gs>
                <a:gs pos="100000">
                  <a:srgbClr val="FFFF99">
                    <a:gamma/>
                    <a:shade val="46275"/>
                    <a:invGamma/>
                  </a:srgbClr>
                </a:gs>
              </a:gsLst>
              <a:lin ang="5400000" scaled="1"/>
            </a:gradFill>
            <a:ln w="12700">
              <a:solidFill>
                <a:srgbClr val="808080"/>
              </a:solidFill>
              <a:prstDash val="solid"/>
            </a:ln>
          </c:spPr>
          <c:cat>
            <c:strRef>
              <c:f>PE!$H$7:$S$7</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PE!$H$63:$S$63</c:f>
              <c:numCache>
                <c:formatCode>#,##0</c:formatCode>
                <c:ptCount val="12"/>
              </c:numCache>
            </c:numRef>
          </c:val>
        </c:ser>
        <c:gapWidth val="40"/>
        <c:overlap val="100"/>
        <c:axId val="62242176"/>
        <c:axId val="63174528"/>
      </c:barChart>
      <c:catAx>
        <c:axId val="62242176"/>
        <c:scaling>
          <c:orientation val="minMax"/>
        </c:scaling>
        <c:axPos val="l"/>
        <c:numFmt formatCode="General" sourceLinked="1"/>
        <c:tickLblPos val="nextTo"/>
        <c:spPr>
          <a:ln w="3175">
            <a:solidFill>
              <a:srgbClr val="333333"/>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3174528"/>
        <c:crosses val="autoZero"/>
        <c:auto val="1"/>
        <c:lblAlgn val="ctr"/>
        <c:lblOffset val="100"/>
        <c:tickLblSkip val="2"/>
        <c:tickMarkSkip val="1"/>
      </c:catAx>
      <c:valAx>
        <c:axId val="63174528"/>
        <c:scaling>
          <c:orientation val="minMax"/>
        </c:scaling>
        <c:axPos val="b"/>
        <c:majorGridlines>
          <c:spPr>
            <a:ln w="3175">
              <a:solidFill>
                <a:srgbClr val="C0C0C0"/>
              </a:solidFill>
              <a:prstDash val="solid"/>
            </a:ln>
          </c:spPr>
        </c:majorGridlines>
        <c:numFmt formatCode="#,##0" sourceLinked="1"/>
        <c:tickLblPos val="nextTo"/>
        <c:spPr>
          <a:ln w="3175">
            <a:solidFill>
              <a:srgbClr val="808080"/>
            </a:solidFill>
            <a:prstDash val="solid"/>
          </a:ln>
        </c:spPr>
        <c:txPr>
          <a:bodyPr rot="0" vert="horz"/>
          <a:lstStyle/>
          <a:p>
            <a:pPr>
              <a:defRPr sz="1025" b="0" i="0" u="none" strike="noStrike" baseline="0">
                <a:solidFill>
                  <a:srgbClr val="808080"/>
                </a:solidFill>
                <a:latin typeface="Tahoma"/>
                <a:ea typeface="Tahoma"/>
                <a:cs typeface="Tahoma"/>
              </a:defRPr>
            </a:pPr>
            <a:endParaRPr lang="es-AR"/>
          </a:p>
        </c:txPr>
        <c:crossAx val="62242176"/>
        <c:crosses val="autoZero"/>
        <c:crossBetween val="between"/>
      </c:valAx>
      <c:spPr>
        <a:solidFill>
          <a:srgbClr val="FFFFFF"/>
        </a:solidFill>
        <a:ln w="12700">
          <a:solidFill>
            <a:srgbClr val="C0C0C0"/>
          </a:solidFill>
          <a:prstDash val="solid"/>
        </a:ln>
      </c:spPr>
    </c:plotArea>
    <c:legend>
      <c:legendPos val="r"/>
      <c:layout>
        <c:manualLayout>
          <c:xMode val="edge"/>
          <c:yMode val="edge"/>
          <c:x val="0.20689701620199399"/>
          <c:y val="0.9216710182767629"/>
          <c:w val="0.64597846169733675"/>
          <c:h val="6.7885117493472591E-2"/>
        </c:manualLayout>
      </c:layout>
      <c:spPr>
        <a:noFill/>
        <a:ln w="25400">
          <a:noFill/>
        </a:ln>
      </c:spPr>
      <c:txPr>
        <a:bodyPr/>
        <a:lstStyle/>
        <a:p>
          <a:pPr>
            <a:defRPr sz="870" b="0" i="0" u="none" strike="noStrike" baseline="0">
              <a:solidFill>
                <a:srgbClr val="808080"/>
              </a:solidFill>
              <a:latin typeface="Tahoma"/>
              <a:ea typeface="Tahoma"/>
              <a:cs typeface="Tahoma"/>
            </a:defRPr>
          </a:pPr>
          <a:endParaRPr lang="es-AR"/>
        </a:p>
      </c:txPr>
    </c:legend>
    <c:plotVisOnly val="1"/>
    <c:dispBlanksAs val="gap"/>
  </c:chart>
  <c:spPr>
    <a:noFill/>
    <a:ln w="3175">
      <a:solidFill>
        <a:srgbClr val="C0C0C0"/>
      </a:solidFill>
      <a:prstDash val="solid"/>
    </a:ln>
  </c:spPr>
  <c:txPr>
    <a:bodyPr/>
    <a:lstStyle/>
    <a:p>
      <a:pPr>
        <a:defRPr sz="875"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600" b="1" i="0" u="none" strike="noStrike" baseline="0">
                <a:solidFill>
                  <a:srgbClr val="808080"/>
                </a:solidFill>
                <a:latin typeface="Tahoma"/>
                <a:ea typeface="Tahoma"/>
                <a:cs typeface="Tahoma"/>
              </a:defRPr>
            </a:pPr>
            <a:r>
              <a:rPr lang="es-ES"/>
              <a:t>Márgenes</a:t>
            </a:r>
          </a:p>
        </c:rich>
      </c:tx>
      <c:layout>
        <c:manualLayout>
          <c:xMode val="edge"/>
          <c:yMode val="edge"/>
          <c:x val="0.46385576278926488"/>
          <c:y val="1.1933174224343686E-2"/>
        </c:manualLayout>
      </c:layout>
      <c:spPr>
        <a:noFill/>
        <a:ln w="25400">
          <a:noFill/>
        </a:ln>
      </c:spPr>
    </c:title>
    <c:plotArea>
      <c:layout>
        <c:manualLayout>
          <c:layoutTarget val="inner"/>
          <c:xMode val="edge"/>
          <c:yMode val="edge"/>
          <c:x val="0.12801214232820621"/>
          <c:y val="0.10501193317422436"/>
          <c:w val="0.8554223157931895"/>
          <c:h val="0.72792362768496455"/>
        </c:manualLayout>
      </c:layout>
      <c:lineChart>
        <c:grouping val="standard"/>
        <c:ser>
          <c:idx val="1"/>
          <c:order val="0"/>
          <c:tx>
            <c:v>MARGEN BRUTO</c:v>
          </c:tx>
          <c:spPr>
            <a:ln w="38100">
              <a:solidFill>
                <a:srgbClr val="008000"/>
              </a:solidFill>
              <a:prstDash val="solid"/>
            </a:ln>
          </c:spPr>
          <c:marker>
            <c:symbol val="circle"/>
            <c:size val="7"/>
            <c:spPr>
              <a:solidFill>
                <a:srgbClr val="CCFFCC"/>
              </a:solidFill>
              <a:ln>
                <a:solidFill>
                  <a:srgbClr val="008000"/>
                </a:solidFill>
                <a:prstDash val="solid"/>
              </a:ln>
            </c:spPr>
          </c:marker>
          <c:val>
            <c:numLit>
              <c:formatCode>General</c:formatCode>
              <c:ptCount val="12"/>
              <c:pt idx="0">
                <c:v>206103.99999999988</c:v>
              </c:pt>
              <c:pt idx="1">
                <c:v>425102</c:v>
              </c:pt>
              <c:pt idx="2">
                <c:v>650853.36000000034</c:v>
              </c:pt>
              <c:pt idx="3">
                <c:v>876672.996208</c:v>
              </c:pt>
              <c:pt idx="4">
                <c:v>1162023.7596576</c:v>
              </c:pt>
              <c:pt idx="5">
                <c:v>1375127.7596576</c:v>
              </c:pt>
              <c:pt idx="6">
                <c:v>1565337.7596576</c:v>
              </c:pt>
              <c:pt idx="7">
                <c:v>2198109.7596575986</c:v>
              </c:pt>
              <c:pt idx="8">
                <c:v>2729411.7596575986</c:v>
              </c:pt>
              <c:pt idx="9">
                <c:v>3112561.7596575986</c:v>
              </c:pt>
              <c:pt idx="10">
                <c:v>3352453.7596575986</c:v>
              </c:pt>
              <c:pt idx="11">
                <c:v>3554663.7596575986</c:v>
              </c:pt>
            </c:numLit>
          </c:val>
          <c:smooth val="1"/>
        </c:ser>
        <c:ser>
          <c:idx val="0"/>
          <c:order val="1"/>
          <c:tx>
            <c:v>EBITDA</c:v>
          </c:tx>
          <c:spPr>
            <a:ln w="38100">
              <a:solidFill>
                <a:srgbClr val="FF0000"/>
              </a:solidFill>
              <a:prstDash val="solid"/>
            </a:ln>
          </c:spPr>
          <c:marker>
            <c:symbol val="circle"/>
            <c:size val="7"/>
            <c:spPr>
              <a:solidFill>
                <a:srgbClr val="FFFFFF"/>
              </a:solidFill>
              <a:ln>
                <a:solidFill>
                  <a:srgbClr val="FF0000"/>
                </a:solidFill>
                <a:prstDash val="solid"/>
              </a:ln>
            </c:spPr>
          </c:marker>
          <c:val>
            <c:numLit>
              <c:formatCode>General</c:formatCode>
              <c:ptCount val="12"/>
              <c:pt idx="0">
                <c:v>102723.95999999999</c:v>
              </c:pt>
              <c:pt idx="1">
                <c:v>224731.14</c:v>
              </c:pt>
              <c:pt idx="2">
                <c:v>348628.13999999996</c:v>
              </c:pt>
              <c:pt idx="3">
                <c:v>472335.26480399992</c:v>
              </c:pt>
              <c:pt idx="4">
                <c:v>640118.21584879945</c:v>
              </c:pt>
              <c:pt idx="5">
                <c:v>759061.58821430383</c:v>
              </c:pt>
              <c:pt idx="6">
                <c:v>860244.96705290896</c:v>
              </c:pt>
              <c:pt idx="7">
                <c:v>1274817.2070529077</c:v>
              </c:pt>
              <c:pt idx="8">
                <c:v>1616469.5950529079</c:v>
              </c:pt>
              <c:pt idx="9">
                <c:v>1849678.6790529087</c:v>
              </c:pt>
              <c:pt idx="10">
                <c:v>1980467.743052908</c:v>
              </c:pt>
              <c:pt idx="11">
                <c:v>2092310.0110529077</c:v>
              </c:pt>
            </c:numLit>
          </c:val>
          <c:smooth val="1"/>
        </c:ser>
        <c:ser>
          <c:idx val="2"/>
          <c:order val="2"/>
          <c:tx>
            <c:v>EXPLOTACIÓN</c:v>
          </c:tx>
          <c:spPr>
            <a:ln w="38100">
              <a:solidFill>
                <a:srgbClr val="0000FF"/>
              </a:solidFill>
              <a:prstDash val="solid"/>
            </a:ln>
          </c:spPr>
          <c:marker>
            <c:symbol val="circle"/>
            <c:size val="7"/>
            <c:spPr>
              <a:solidFill>
                <a:srgbClr val="CCFFFF"/>
              </a:solidFill>
              <a:ln>
                <a:solidFill>
                  <a:srgbClr val="0000FF"/>
                </a:solidFill>
                <a:prstDash val="solid"/>
              </a:ln>
            </c:spPr>
          </c:marker>
          <c:val>
            <c:numLit>
              <c:formatCode>General</c:formatCode>
              <c:ptCount val="12"/>
              <c:pt idx="0">
                <c:v>102307.29333333331</c:v>
              </c:pt>
              <c:pt idx="1">
                <c:v>215564.47333333333</c:v>
              </c:pt>
              <c:pt idx="2">
                <c:v>330711.47333333356</c:v>
              </c:pt>
              <c:pt idx="3">
                <c:v>445668.59813733317</c:v>
              </c:pt>
              <c:pt idx="4">
                <c:v>604701.54918213305</c:v>
              </c:pt>
              <c:pt idx="5">
                <c:v>714894.92154763744</c:v>
              </c:pt>
              <c:pt idx="6">
                <c:v>807328.30038624234</c:v>
              </c:pt>
              <c:pt idx="7">
                <c:v>1213150.5403862419</c:v>
              </c:pt>
              <c:pt idx="8">
                <c:v>1546052.9283862412</c:v>
              </c:pt>
              <c:pt idx="9">
                <c:v>1770512.0123862419</c:v>
              </c:pt>
              <c:pt idx="10">
                <c:v>1892551.0763862419</c:v>
              </c:pt>
              <c:pt idx="11">
                <c:v>1995643.3443862419</c:v>
              </c:pt>
            </c:numLit>
          </c:val>
        </c:ser>
        <c:dropLines>
          <c:spPr>
            <a:ln w="3175">
              <a:solidFill>
                <a:srgbClr val="C0C0C0"/>
              </a:solidFill>
              <a:prstDash val="solid"/>
            </a:ln>
          </c:spPr>
        </c:dropLines>
        <c:marker val="1"/>
        <c:axId val="59289600"/>
        <c:axId val="59291136"/>
      </c:lineChart>
      <c:catAx>
        <c:axId val="59289600"/>
        <c:scaling>
          <c:orientation val="minMax"/>
        </c:scaling>
        <c:axPos val="b"/>
        <c:numFmt formatCode="General" sourceLinked="1"/>
        <c:tickLblPos val="low"/>
        <c:spPr>
          <a:ln w="12700">
            <a:solidFill>
              <a:srgbClr val="C0C0C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59291136"/>
        <c:crosses val="autoZero"/>
        <c:auto val="1"/>
        <c:lblAlgn val="ctr"/>
        <c:lblOffset val="100"/>
        <c:tickLblSkip val="1"/>
        <c:tickMarkSkip val="1"/>
      </c:catAx>
      <c:valAx>
        <c:axId val="59291136"/>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59289600"/>
        <c:crosses val="autoZero"/>
        <c:crossBetween val="between"/>
      </c:valAx>
      <c:spPr>
        <a:solidFill>
          <a:srgbClr val="FFFFFF"/>
        </a:solidFill>
        <a:ln w="12700">
          <a:solidFill>
            <a:srgbClr val="C0C0C0"/>
          </a:solidFill>
          <a:prstDash val="solid"/>
        </a:ln>
      </c:spPr>
    </c:plotArea>
    <c:legend>
      <c:legendPos val="b"/>
      <c:legendEntry>
        <c:idx val="0"/>
        <c:txPr>
          <a:bodyPr/>
          <a:lstStyle/>
          <a:p>
            <a:pPr>
              <a:defRPr sz="825" b="0" i="0" u="none" strike="noStrike" baseline="0">
                <a:solidFill>
                  <a:srgbClr val="808080"/>
                </a:solidFill>
                <a:latin typeface="Tahoma"/>
                <a:ea typeface="Tahoma"/>
                <a:cs typeface="Tahoma"/>
              </a:defRPr>
            </a:pPr>
            <a:endParaRPr lang="es-AR"/>
          </a:p>
        </c:txPr>
      </c:legendEntry>
      <c:legendEntry>
        <c:idx val="1"/>
        <c:txPr>
          <a:bodyPr/>
          <a:lstStyle/>
          <a:p>
            <a:pPr>
              <a:defRPr sz="825" b="0" i="0" u="none" strike="noStrike" baseline="0">
                <a:solidFill>
                  <a:srgbClr val="808080"/>
                </a:solidFill>
                <a:latin typeface="Tahoma"/>
                <a:ea typeface="Tahoma"/>
                <a:cs typeface="Tahoma"/>
              </a:defRPr>
            </a:pPr>
            <a:endParaRPr lang="es-AR"/>
          </a:p>
        </c:txPr>
      </c:legendEntry>
      <c:legendEntry>
        <c:idx val="2"/>
        <c:txPr>
          <a:bodyPr/>
          <a:lstStyle/>
          <a:p>
            <a:pPr>
              <a:defRPr sz="825" b="0" i="0" u="none" strike="noStrike" baseline="0">
                <a:solidFill>
                  <a:srgbClr val="808080"/>
                </a:solidFill>
                <a:latin typeface="Tahoma"/>
                <a:ea typeface="Tahoma"/>
                <a:cs typeface="Tahoma"/>
              </a:defRPr>
            </a:pPr>
            <a:endParaRPr lang="es-AR"/>
          </a:p>
        </c:txPr>
      </c:legendEntry>
      <c:layout>
        <c:manualLayout>
          <c:xMode val="edge"/>
          <c:yMode val="edge"/>
          <c:x val="0.37349425055758967"/>
          <c:y val="0.9260143198090689"/>
          <c:w val="0.60692815715608373"/>
          <c:h val="6.205250596658711E-2"/>
        </c:manualLayout>
      </c:layout>
      <c:spPr>
        <a:noFill/>
        <a:ln w="25400">
          <a:noFill/>
        </a:ln>
      </c:spPr>
      <c:txPr>
        <a:bodyPr/>
        <a:lstStyle/>
        <a:p>
          <a:pPr>
            <a:defRPr sz="825" b="0" i="0" u="none" strike="noStrike" baseline="0">
              <a:solidFill>
                <a:srgbClr val="000000"/>
              </a:solidFill>
              <a:latin typeface="Tahoma"/>
              <a:ea typeface="Tahoma"/>
              <a:cs typeface="Tahoma"/>
            </a:defRPr>
          </a:pPr>
          <a:endParaRPr lang="es-AR"/>
        </a:p>
      </c:txPr>
    </c:legend>
    <c:plotVisOnly val="1"/>
    <c:dispBlanksAs val="gap"/>
  </c:chart>
  <c:spPr>
    <a:solidFill>
      <a:srgbClr val="FFFFFF"/>
    </a:solidFill>
    <a:ln w="3175">
      <a:solidFill>
        <a:srgbClr val="C0C0C0"/>
      </a:solidFill>
      <a:prstDash val="solid"/>
    </a:ln>
  </c:spPr>
  <c:txPr>
    <a:bodyPr/>
    <a:lstStyle/>
    <a:p>
      <a:pPr>
        <a:defRPr sz="8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AR"/>
  <c:chart>
    <c:view3D>
      <c:rotX val="45"/>
      <c:rotY val="60"/>
      <c:perspective val="0"/>
    </c:view3D>
    <c:plotArea>
      <c:layout>
        <c:manualLayout>
          <c:layoutTarget val="inner"/>
          <c:xMode val="edge"/>
          <c:yMode val="edge"/>
          <c:x val="0.13793115060205971"/>
          <c:y val="5.7279236276849672E-2"/>
          <c:w val="0.73448337695596766"/>
          <c:h val="0.82100238663484482"/>
        </c:manualLayout>
      </c:layout>
      <c:pie3DChart>
        <c:varyColors val="1"/>
        <c:ser>
          <c:idx val="1"/>
          <c:order val="0"/>
          <c:spPr>
            <a:solidFill>
              <a:srgbClr val="993366"/>
            </a:solidFill>
            <a:ln w="12700">
              <a:solidFill>
                <a:srgbClr val="000000"/>
              </a:solidFill>
              <a:prstDash val="solid"/>
            </a:ln>
          </c:spPr>
          <c:explosion val="25"/>
          <c:dPt>
            <c:idx val="0"/>
            <c:spPr>
              <a:gradFill rotWithShape="0">
                <a:gsLst>
                  <a:gs pos="0">
                    <a:srgbClr val="00FF00">
                      <a:gamma/>
                      <a:shade val="46275"/>
                      <a:invGamma/>
                    </a:srgbClr>
                  </a:gs>
                  <a:gs pos="50000">
                    <a:srgbClr val="00FF00"/>
                  </a:gs>
                  <a:gs pos="100000">
                    <a:srgbClr val="00FF00">
                      <a:gamma/>
                      <a:shade val="46275"/>
                      <a:invGamma/>
                    </a:srgbClr>
                  </a:gs>
                </a:gsLst>
                <a:lin ang="2700000" scaled="1"/>
              </a:gradFill>
              <a:ln w="12700">
                <a:solidFill>
                  <a:srgbClr val="333333"/>
                </a:solidFill>
                <a:prstDash val="solid"/>
              </a:ln>
            </c:spPr>
          </c:dPt>
          <c:dPt>
            <c:idx val="1"/>
            <c:spPr>
              <a:gradFill rotWithShape="0">
                <a:gsLst>
                  <a:gs pos="0">
                    <a:srgbClr val="FFFF00">
                      <a:gamma/>
                      <a:shade val="46275"/>
                      <a:invGamma/>
                    </a:srgbClr>
                  </a:gs>
                  <a:gs pos="50000">
                    <a:srgbClr val="FFFF00"/>
                  </a:gs>
                  <a:gs pos="100000">
                    <a:srgbClr val="FFFF00">
                      <a:gamma/>
                      <a:shade val="46275"/>
                      <a:invGamma/>
                    </a:srgbClr>
                  </a:gs>
                </a:gsLst>
                <a:lin ang="2700000" scaled="1"/>
              </a:gradFill>
              <a:ln w="12700">
                <a:solidFill>
                  <a:srgbClr val="333333"/>
                </a:solidFill>
                <a:prstDash val="solid"/>
              </a:ln>
            </c:spPr>
          </c:dPt>
          <c:dPt>
            <c:idx val="2"/>
            <c:spPr>
              <a:gradFill rotWithShape="0">
                <a:gsLst>
                  <a:gs pos="0">
                    <a:srgbClr val="00FFFF">
                      <a:gamma/>
                      <a:shade val="46275"/>
                      <a:invGamma/>
                    </a:srgbClr>
                  </a:gs>
                  <a:gs pos="50000">
                    <a:srgbClr val="00FFFF"/>
                  </a:gs>
                  <a:gs pos="100000">
                    <a:srgbClr val="00FFFF">
                      <a:gamma/>
                      <a:shade val="46275"/>
                      <a:invGamma/>
                    </a:srgbClr>
                  </a:gs>
                </a:gsLst>
                <a:lin ang="2700000" scaled="1"/>
              </a:gradFill>
              <a:ln w="12700">
                <a:solidFill>
                  <a:srgbClr val="333333"/>
                </a:solidFill>
                <a:prstDash val="solid"/>
              </a:ln>
            </c:spPr>
          </c:dPt>
          <c:dLbls>
            <c:dLbl>
              <c:idx val="0"/>
              <c:layout>
                <c:manualLayout>
                  <c:x val="-0.14312869079332066"/>
                  <c:y val="-0.29383638337906198"/>
                </c:manualLayout>
              </c:layout>
              <c:tx>
                <c:rich>
                  <a:bodyPr/>
                  <a:lstStyle/>
                  <a:p>
                    <a:pPr>
                      <a:defRPr sz="1400" b="1" i="0" u="none" strike="noStrike" baseline="0">
                        <a:solidFill>
                          <a:srgbClr val="000000"/>
                        </a:solidFill>
                        <a:latin typeface="Tahoma"/>
                        <a:ea typeface="Tahoma"/>
                        <a:cs typeface="Tahoma"/>
                      </a:defRPr>
                    </a:pPr>
                    <a:r>
                      <a:rPr lang="es-ES" sz="1400" b="1" i="0" u="none" strike="noStrike" baseline="0">
                        <a:solidFill>
                          <a:srgbClr val="000000"/>
                        </a:solidFill>
                        <a:latin typeface="Tahoma"/>
                        <a:ea typeface="Tahoma"/>
                        <a:cs typeface="Tahoma"/>
                      </a:rPr>
                      <a:t>MARGEN BRUTO</a:t>
                    </a:r>
                    <a:r>
                      <a:rPr lang="es-ES" sz="1400" b="0" i="0" u="none" strike="noStrike" baseline="0">
                        <a:solidFill>
                          <a:srgbClr val="000000"/>
                        </a:solidFill>
                        <a:latin typeface="Tahoma"/>
                        <a:ea typeface="Tahoma"/>
                        <a:cs typeface="Tahoma"/>
                      </a:rPr>
                      <a:t>; 56,54%</a:t>
                    </a:r>
                  </a:p>
                </c:rich>
              </c:tx>
              <c:spPr>
                <a:noFill/>
                <a:ln w="25400">
                  <a:noFill/>
                </a:ln>
              </c:spPr>
              <c:dLblPos val="bestFit"/>
            </c:dLbl>
            <c:dLbl>
              <c:idx val="1"/>
              <c:layout>
                <c:manualLayout>
                  <c:x val="0.16551738072247188"/>
                  <c:y val="-7.2176148215664145E-4"/>
                </c:manualLayout>
              </c:layout>
              <c:tx>
                <c:rich>
                  <a:bodyPr/>
                  <a:lstStyle/>
                  <a:p>
                    <a:pPr>
                      <a:defRPr sz="1400" b="0" i="0" u="none" strike="noStrike" baseline="0">
                        <a:solidFill>
                          <a:srgbClr val="000000"/>
                        </a:solidFill>
                        <a:latin typeface="Tahoma"/>
                        <a:ea typeface="Tahoma"/>
                        <a:cs typeface="Tahoma"/>
                      </a:defRPr>
                    </a:pPr>
                    <a:r>
                      <a:rPr lang="es-ES"/>
                      <a:t>E.B.I.T.D.A.; 33,28%</a:t>
                    </a:r>
                  </a:p>
                </c:rich>
              </c:tx>
              <c:spPr>
                <a:noFill/>
                <a:ln w="25400">
                  <a:noFill/>
                </a:ln>
              </c:spPr>
              <c:dLblPos val="bestFit"/>
            </c:dLbl>
            <c:dLbl>
              <c:idx val="2"/>
              <c:layout>
                <c:manualLayout>
                  <c:x val="-0.12137922825108448"/>
                  <c:y val="7.6372315035799526E-2"/>
                </c:manualLayout>
              </c:layout>
              <c:tx>
                <c:rich>
                  <a:bodyPr/>
                  <a:lstStyle/>
                  <a:p>
                    <a:pPr>
                      <a:defRPr sz="1400" b="0" i="0" u="none" strike="noStrike" baseline="0">
                        <a:solidFill>
                          <a:srgbClr val="000000"/>
                        </a:solidFill>
                        <a:latin typeface="Tahoma"/>
                        <a:ea typeface="Tahoma"/>
                        <a:cs typeface="Tahoma"/>
                      </a:defRPr>
                    </a:pPr>
                    <a:r>
                      <a:rPr lang="es-ES"/>
                      <a:t>RESULTADO explotación; 31,74%</a:t>
                    </a:r>
                  </a:p>
                </c:rich>
              </c:tx>
              <c:spPr>
                <a:noFill/>
                <a:ln w="25400">
                  <a:noFill/>
                </a:ln>
              </c:spPr>
              <c:dLblPos val="bestFit"/>
            </c:dLbl>
            <c:numFmt formatCode="0.00%" sourceLinked="0"/>
            <c:spPr>
              <a:noFill/>
              <a:ln w="25400">
                <a:noFill/>
              </a:ln>
            </c:spPr>
            <c:txPr>
              <a:bodyPr/>
              <a:lstStyle/>
              <a:p>
                <a:pPr>
                  <a:defRPr sz="1400" b="0" i="0" u="none" strike="noStrike" baseline="0">
                    <a:solidFill>
                      <a:srgbClr val="000000"/>
                    </a:solidFill>
                    <a:latin typeface="Tahoma"/>
                    <a:ea typeface="Tahoma"/>
                    <a:cs typeface="Tahoma"/>
                  </a:defRPr>
                </a:pPr>
                <a:endParaRPr lang="es-AR"/>
              </a:p>
            </c:txPr>
            <c:dLblPos val="inEnd"/>
            <c:showVal val="1"/>
            <c:showCatName val="1"/>
            <c:showLeaderLines val="1"/>
          </c:dLbls>
          <c:cat>
            <c:strLit>
              <c:ptCount val="3"/>
              <c:pt idx="0">
                <c:v>MARGEN BRUTO</c:v>
              </c:pt>
              <c:pt idx="1">
                <c:v>E.B.I.T.D.A.</c:v>
              </c:pt>
              <c:pt idx="2">
                <c:v>RESULTADO explotación</c:v>
              </c:pt>
            </c:strLit>
          </c:cat>
          <c:val>
            <c:numLit>
              <c:formatCode>General</c:formatCode>
              <c:ptCount val="3"/>
              <c:pt idx="0">
                <c:v>0.5654338107843615</c:v>
              </c:pt>
              <c:pt idx="1">
                <c:v>0.33281989602467349</c:v>
              </c:pt>
              <c:pt idx="2">
                <c:v>0.31744330757501898</c:v>
              </c:pt>
            </c:numLit>
          </c:val>
        </c:ser>
        <c:dLbls>
          <c:showVal val="1"/>
          <c:showCatName val="1"/>
        </c:dLbls>
      </c:pie3DChart>
      <c:spPr>
        <a:noFill/>
        <a:ln w="25400">
          <a:noFill/>
        </a:ln>
      </c:spPr>
    </c:plotArea>
    <c:plotVisOnly val="1"/>
    <c:dispBlanksAs val="zero"/>
  </c:chart>
  <c:spPr>
    <a:noFill/>
    <a:ln w="3175">
      <a:solidFill>
        <a:srgbClr val="C0C0C0"/>
      </a:solidFill>
      <a:prstDash val="solid"/>
    </a:ln>
  </c:spPr>
  <c:txPr>
    <a:bodyPr/>
    <a:lstStyle/>
    <a:p>
      <a:pPr>
        <a:defRPr sz="8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AR"/>
  <c:chart>
    <c:plotArea>
      <c:layout>
        <c:manualLayout>
          <c:layoutTarget val="inner"/>
          <c:xMode val="edge"/>
          <c:yMode val="edge"/>
          <c:x val="0.14912296669725569"/>
          <c:y val="3.5656401944894653E-2"/>
          <c:w val="0.69188670577917888"/>
          <c:h val="0.85899513776337177"/>
        </c:manualLayout>
      </c:layout>
      <c:lineChart>
        <c:grouping val="standard"/>
        <c:ser>
          <c:idx val="0"/>
          <c:order val="0"/>
          <c:tx>
            <c:v>Costes Fijos</c:v>
          </c:tx>
          <c:spPr>
            <a:ln w="38100">
              <a:solidFill>
                <a:srgbClr val="FF0000"/>
              </a:solidFill>
              <a:prstDash val="solid"/>
            </a:ln>
          </c:spPr>
          <c:marker>
            <c:symbol val="none"/>
          </c:marker>
          <c:cat>
            <c:numLit>
              <c:formatCode>General</c:formatCode>
              <c:ptCount val="9"/>
              <c:pt idx="0">
                <c:v>42064.090347510857</c:v>
              </c:pt>
              <c:pt idx="1">
                <c:v>63096.135521266304</c:v>
              </c:pt>
              <c:pt idx="2">
                <c:v>84128.180695021758</c:v>
              </c:pt>
              <c:pt idx="3">
                <c:v>105160.22586877718</c:v>
              </c:pt>
              <c:pt idx="4">
                <c:v>126192.27104253262</c:v>
              </c:pt>
              <c:pt idx="5">
                <c:v>147224.31621628805</c:v>
              </c:pt>
              <c:pt idx="6">
                <c:v>168256.36139004343</c:v>
              </c:pt>
              <c:pt idx="7">
                <c:v>189288.40656379881</c:v>
              </c:pt>
              <c:pt idx="8">
                <c:v>210320.45173755422</c:v>
              </c:pt>
            </c:numLit>
          </c:cat>
          <c:val>
            <c:numLit>
              <c:formatCode>General</c:formatCode>
              <c:ptCount val="9"/>
              <c:pt idx="0">
                <c:v>2674338.7494455986</c:v>
              </c:pt>
              <c:pt idx="1">
                <c:v>2674338.7494455986</c:v>
              </c:pt>
              <c:pt idx="2">
                <c:v>2674338.7494455986</c:v>
              </c:pt>
              <c:pt idx="3">
                <c:v>2674338.7494455986</c:v>
              </c:pt>
              <c:pt idx="4">
                <c:v>2674338.7494455986</c:v>
              </c:pt>
              <c:pt idx="5">
                <c:v>2674338.7494455986</c:v>
              </c:pt>
              <c:pt idx="6">
                <c:v>2674338.7494455986</c:v>
              </c:pt>
              <c:pt idx="7">
                <c:v>2674338.7494455986</c:v>
              </c:pt>
              <c:pt idx="8">
                <c:v>2674338.7494455986</c:v>
              </c:pt>
            </c:numLit>
          </c:val>
        </c:ser>
        <c:ser>
          <c:idx val="2"/>
          <c:order val="1"/>
          <c:tx>
            <c:v>Costes Totales</c:v>
          </c:tx>
          <c:spPr>
            <a:ln w="38100">
              <a:solidFill>
                <a:srgbClr val="000000"/>
              </a:solidFill>
              <a:prstDash val="solid"/>
            </a:ln>
          </c:spPr>
          <c:marker>
            <c:symbol val="none"/>
          </c:marker>
          <c:cat>
            <c:numLit>
              <c:formatCode>General</c:formatCode>
              <c:ptCount val="9"/>
              <c:pt idx="0">
                <c:v>42064.090347510857</c:v>
              </c:pt>
              <c:pt idx="1">
                <c:v>63096.135521266304</c:v>
              </c:pt>
              <c:pt idx="2">
                <c:v>84128.180695021758</c:v>
              </c:pt>
              <c:pt idx="3">
                <c:v>105160.22586877718</c:v>
              </c:pt>
              <c:pt idx="4">
                <c:v>126192.27104253262</c:v>
              </c:pt>
              <c:pt idx="5">
                <c:v>147224.31621628805</c:v>
              </c:pt>
              <c:pt idx="6">
                <c:v>168256.36139004343</c:v>
              </c:pt>
              <c:pt idx="7">
                <c:v>189288.40656379881</c:v>
              </c:pt>
              <c:pt idx="8">
                <c:v>210320.45173755422</c:v>
              </c:pt>
            </c:numLit>
          </c:cat>
          <c:val>
            <c:numLit>
              <c:formatCode>General</c:formatCode>
              <c:ptCount val="9"/>
              <c:pt idx="0">
                <c:v>3047401.5485869832</c:v>
              </c:pt>
              <c:pt idx="1">
                <c:v>3233932.9481576709</c:v>
              </c:pt>
              <c:pt idx="2">
                <c:v>3420464.347728367</c:v>
              </c:pt>
              <c:pt idx="3">
                <c:v>3606995.7472990579</c:v>
              </c:pt>
              <c:pt idx="4">
                <c:v>3793527.1468697479</c:v>
              </c:pt>
              <c:pt idx="5">
                <c:v>3980058.5464404379</c:v>
              </c:pt>
              <c:pt idx="6">
                <c:v>4166589.9460111307</c:v>
              </c:pt>
              <c:pt idx="7">
                <c:v>4353121.3455818193</c:v>
              </c:pt>
              <c:pt idx="8">
                <c:v>4539652.7451525135</c:v>
              </c:pt>
            </c:numLit>
          </c:val>
        </c:ser>
        <c:ser>
          <c:idx val="3"/>
          <c:order val="2"/>
          <c:tx>
            <c:v>Ingresos</c:v>
          </c:tx>
          <c:spPr>
            <a:ln w="38100">
              <a:solidFill>
                <a:srgbClr val="008000"/>
              </a:solidFill>
              <a:prstDash val="solid"/>
            </a:ln>
          </c:spPr>
          <c:marker>
            <c:symbol val="none"/>
          </c:marker>
          <c:cat>
            <c:numLit>
              <c:formatCode>General</c:formatCode>
              <c:ptCount val="9"/>
              <c:pt idx="0">
                <c:v>42064.090347510857</c:v>
              </c:pt>
              <c:pt idx="1">
                <c:v>63096.135521266304</c:v>
              </c:pt>
              <c:pt idx="2">
                <c:v>84128.180695021758</c:v>
              </c:pt>
              <c:pt idx="3">
                <c:v>105160.22586877718</c:v>
              </c:pt>
              <c:pt idx="4">
                <c:v>126192.27104253262</c:v>
              </c:pt>
              <c:pt idx="5">
                <c:v>147224.31621628805</c:v>
              </c:pt>
              <c:pt idx="6">
                <c:v>168256.36139004343</c:v>
              </c:pt>
              <c:pt idx="7">
                <c:v>189288.40656379881</c:v>
              </c:pt>
              <c:pt idx="8">
                <c:v>210320.45173755422</c:v>
              </c:pt>
            </c:numLit>
          </c:cat>
          <c:val>
            <c:numLit>
              <c:formatCode>General</c:formatCode>
              <c:ptCount val="9"/>
              <c:pt idx="0">
                <c:v>1442798.2989196237</c:v>
              </c:pt>
              <c:pt idx="1">
                <c:v>2164197.4483794323</c:v>
              </c:pt>
              <c:pt idx="2">
                <c:v>2885596.597839246</c:v>
              </c:pt>
              <c:pt idx="3">
                <c:v>3606995.7472990584</c:v>
              </c:pt>
              <c:pt idx="4">
                <c:v>4328394.8967588656</c:v>
              </c:pt>
              <c:pt idx="5">
                <c:v>5049794.0462186765</c:v>
              </c:pt>
              <c:pt idx="6">
                <c:v>5771193.1956784893</c:v>
              </c:pt>
              <c:pt idx="7">
                <c:v>6492592.3451383002</c:v>
              </c:pt>
              <c:pt idx="8">
                <c:v>7213991.4945981139</c:v>
              </c:pt>
            </c:numLit>
          </c:val>
        </c:ser>
        <c:hiLowLines>
          <c:spPr>
            <a:ln w="3175">
              <a:solidFill>
                <a:srgbClr val="C0C0C0"/>
              </a:solidFill>
              <a:prstDash val="solid"/>
            </a:ln>
          </c:spPr>
        </c:hiLowLines>
        <c:marker val="1"/>
        <c:axId val="61975168"/>
        <c:axId val="61985536"/>
      </c:lineChart>
      <c:catAx>
        <c:axId val="61975168"/>
        <c:scaling>
          <c:orientation val="minMax"/>
        </c:scaling>
        <c:axPos val="b"/>
        <c:minorGridlines>
          <c:spPr>
            <a:ln w="3175">
              <a:solidFill>
                <a:srgbClr val="C0C0C0"/>
              </a:solidFill>
              <a:prstDash val="solid"/>
            </a:ln>
          </c:spPr>
        </c:minorGridlines>
        <c:title>
          <c:tx>
            <c:rich>
              <a:bodyPr/>
              <a:lstStyle/>
              <a:p>
                <a:pPr>
                  <a:defRPr sz="1400" b="0" i="0" u="none" strike="noStrike" baseline="0">
                    <a:solidFill>
                      <a:srgbClr val="808080"/>
                    </a:solidFill>
                    <a:latin typeface="Tahoma"/>
                    <a:ea typeface="Tahoma"/>
                    <a:cs typeface="Tahoma"/>
                  </a:defRPr>
                </a:pPr>
                <a:r>
                  <a:rPr lang="es-ES"/>
                  <a:t>Unidades</a:t>
                </a:r>
              </a:p>
            </c:rich>
          </c:tx>
          <c:layout>
            <c:manualLayout>
              <c:xMode val="edge"/>
              <c:yMode val="edge"/>
              <c:x val="0.44627240768958132"/>
              <c:y val="0.94165316045380909"/>
            </c:manualLayout>
          </c:layout>
          <c:spPr>
            <a:noFill/>
            <a:ln w="25400">
              <a:noFill/>
            </a:ln>
          </c:spPr>
        </c:title>
        <c:numFmt formatCode="#,##0" sourceLinked="0"/>
        <c:minorTickMark val="in"/>
        <c:tickLblPos val="nextTo"/>
        <c:spPr>
          <a:ln w="3175">
            <a:solidFill>
              <a:srgbClr val="C0C0C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61985536"/>
        <c:crosses val="autoZero"/>
        <c:auto val="1"/>
        <c:lblAlgn val="ctr"/>
        <c:lblOffset val="100"/>
        <c:tickLblSkip val="1"/>
        <c:tickMarkSkip val="1"/>
      </c:catAx>
      <c:valAx>
        <c:axId val="61985536"/>
        <c:scaling>
          <c:orientation val="minMax"/>
        </c:scaling>
        <c:axPos val="l"/>
        <c:majorGridlines>
          <c:spPr>
            <a:ln w="3175">
              <a:solidFill>
                <a:srgbClr val="C0C0C0"/>
              </a:solidFill>
              <a:prstDash val="solid"/>
            </a:ln>
          </c:spPr>
        </c:majorGridlines>
        <c:title>
          <c:tx>
            <c:rich>
              <a:bodyPr/>
              <a:lstStyle/>
              <a:p>
                <a:pPr>
                  <a:defRPr sz="1400" b="0" i="0" u="none" strike="noStrike" baseline="0">
                    <a:solidFill>
                      <a:srgbClr val="808080"/>
                    </a:solidFill>
                    <a:latin typeface="Tahoma"/>
                    <a:ea typeface="Tahoma"/>
                    <a:cs typeface="Tahoma"/>
                  </a:defRPr>
                </a:pPr>
                <a:r>
                  <a:rPr lang="es-ES"/>
                  <a:t>Ingresos y gastos</a:t>
                </a:r>
              </a:p>
            </c:rich>
          </c:tx>
          <c:layout>
            <c:manualLayout>
              <c:xMode val="edge"/>
              <c:yMode val="edge"/>
              <c:x val="5.4824620109285216E-3"/>
              <c:y val="0.35008103727714768"/>
            </c:manualLayout>
          </c:layout>
          <c:spPr>
            <a:noFill/>
            <a:ln w="25400">
              <a:noFill/>
            </a:ln>
          </c:spPr>
        </c:title>
        <c:numFmt formatCode="#,##0" sourceLinked="0"/>
        <c:tickLblPos val="nextTo"/>
        <c:spPr>
          <a:ln w="3175">
            <a:solidFill>
              <a:srgbClr val="C0C0C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61975168"/>
        <c:crosses val="autoZero"/>
        <c:crossBetween val="between"/>
      </c:valAx>
      <c:spPr>
        <a:solidFill>
          <a:srgbClr val="FFFFFF"/>
        </a:solidFill>
        <a:ln w="12700">
          <a:solidFill>
            <a:srgbClr val="C0C0C0"/>
          </a:solidFill>
          <a:prstDash val="solid"/>
        </a:ln>
      </c:spPr>
    </c:plotArea>
    <c:legend>
      <c:legendPos val="r"/>
      <c:layout>
        <c:manualLayout>
          <c:xMode val="edge"/>
          <c:yMode val="edge"/>
          <c:x val="0.85416758130266235"/>
          <c:y val="3.7277147487844463E-2"/>
          <c:w val="0.13706155027321287"/>
          <c:h val="0.17666126418152359"/>
        </c:manualLayout>
      </c:layout>
      <c:spPr>
        <a:noFill/>
        <a:ln w="3175">
          <a:solidFill>
            <a:srgbClr val="C0C0C0"/>
          </a:solidFill>
          <a:prstDash val="solid"/>
        </a:ln>
      </c:spPr>
      <c:txPr>
        <a:bodyPr/>
        <a:lstStyle/>
        <a:p>
          <a:pPr>
            <a:defRPr sz="1010" b="0" i="0" u="none" strike="noStrike" baseline="0">
              <a:solidFill>
                <a:srgbClr val="808080"/>
              </a:solidFill>
              <a:latin typeface="Tahoma"/>
              <a:ea typeface="Tahoma"/>
              <a:cs typeface="Tahoma"/>
            </a:defRPr>
          </a:pPr>
          <a:endParaRPr lang="es-AR"/>
        </a:p>
      </c:txPr>
    </c:legend>
    <c:plotVisOnly val="1"/>
    <c:dispBlanksAs val="gap"/>
  </c:chart>
  <c:spPr>
    <a:noFill/>
    <a:ln w="3175">
      <a:solidFill>
        <a:srgbClr val="C0C0C0"/>
      </a:solidFill>
      <a:prstDash val="solid"/>
    </a:ln>
  </c:spPr>
  <c:txPr>
    <a:bodyPr/>
    <a:lstStyle/>
    <a:p>
      <a:pPr>
        <a:defRPr sz="10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paperSize="9" orientation="landscape" horizontalDpi="-4"/>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500" b="1" i="0" u="none" strike="noStrike" baseline="0">
                <a:solidFill>
                  <a:srgbClr val="808080"/>
                </a:solidFill>
                <a:latin typeface="Tahoma"/>
                <a:ea typeface="Tahoma"/>
                <a:cs typeface="Tahoma"/>
              </a:defRPr>
            </a:pPr>
            <a:r>
              <a:t>Gastos</a:t>
            </a:r>
          </a:p>
        </c:rich>
      </c:tx>
      <c:layout>
        <c:manualLayout>
          <c:xMode val="edge"/>
          <c:yMode val="edge"/>
          <c:x val="0.44045712082700411"/>
          <c:y val="3.4883720930232558E-2"/>
        </c:manualLayout>
      </c:layout>
      <c:spPr>
        <a:noFill/>
        <a:ln w="25400">
          <a:noFill/>
        </a:ln>
      </c:spPr>
    </c:title>
    <c:plotArea>
      <c:layout>
        <c:manualLayout>
          <c:layoutTarget val="inner"/>
          <c:xMode val="edge"/>
          <c:yMode val="edge"/>
          <c:x val="0.13213713624810125"/>
          <c:y val="0.15406976744186057"/>
          <c:w val="0.69168081196536968"/>
          <c:h val="0.71511627906976749"/>
        </c:manualLayout>
      </c:layout>
      <c:barChart>
        <c:barDir val="col"/>
        <c:grouping val="stacked"/>
        <c:ser>
          <c:idx val="1"/>
          <c:order val="0"/>
          <c:tx>
            <c:v>Coste Ventas</c:v>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808080"/>
              </a:solidFill>
              <a:prstDash val="solid"/>
            </a:ln>
          </c:spPr>
          <c:val>
            <c:numLit>
              <c:formatCode>General</c:formatCode>
              <c:ptCount val="12"/>
              <c:pt idx="0">
                <c:v>160896.00000000003</c:v>
              </c:pt>
              <c:pt idx="1">
                <c:v>175302</c:v>
              </c:pt>
              <c:pt idx="2">
                <c:v>181640.64000000004</c:v>
              </c:pt>
              <c:pt idx="3">
                <c:v>181690.08139199993</c:v>
              </c:pt>
              <c:pt idx="4">
                <c:v>214660.89767039995</c:v>
              </c:pt>
              <c:pt idx="5">
                <c:v>160896.00000000003</c:v>
              </c:pt>
              <c:pt idx="6">
                <c:v>146490</c:v>
              </c:pt>
              <c:pt idx="7">
                <c:v>477828</c:v>
              </c:pt>
              <c:pt idx="8">
                <c:v>405798</c:v>
              </c:pt>
              <c:pt idx="9">
                <c:v>290550</c:v>
              </c:pt>
              <c:pt idx="10">
                <c:v>189708</c:v>
              </c:pt>
              <c:pt idx="11">
                <c:v>146490</c:v>
              </c:pt>
            </c:numLit>
          </c:val>
        </c:ser>
        <c:ser>
          <c:idx val="0"/>
          <c:order val="1"/>
          <c:tx>
            <c:v>Marketing</c:v>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808080"/>
              </a:solidFill>
              <a:prstDash val="solid"/>
            </a:ln>
          </c:spPr>
          <c:val>
            <c:numLit>
              <c:formatCode>General</c:formatCode>
              <c:ptCount val="12"/>
              <c:pt idx="0">
                <c:v>60581</c:v>
              </c:pt>
              <c:pt idx="1">
                <c:v>65554.5</c:v>
              </c:pt>
              <c:pt idx="2">
                <c:v>67742.84</c:v>
              </c:pt>
              <c:pt idx="3">
                <c:v>67759.909051999974</c:v>
              </c:pt>
              <c:pt idx="4">
                <c:v>79142.690862399977</c:v>
              </c:pt>
              <c:pt idx="5">
                <c:v>60581</c:v>
              </c:pt>
              <c:pt idx="6">
                <c:v>55607.5</c:v>
              </c:pt>
              <c:pt idx="7">
                <c:v>169998</c:v>
              </c:pt>
              <c:pt idx="8">
                <c:v>145130.5</c:v>
              </c:pt>
              <c:pt idx="9">
                <c:v>105342.5</c:v>
              </c:pt>
              <c:pt idx="10">
                <c:v>70528</c:v>
              </c:pt>
              <c:pt idx="11">
                <c:v>55607.5</c:v>
              </c:pt>
            </c:numLit>
          </c:val>
        </c:ser>
        <c:ser>
          <c:idx val="2"/>
          <c:order val="2"/>
          <c:tx>
            <c:v>Generales</c:v>
          </c:tx>
          <c:spPr>
            <a:gradFill rotWithShape="0">
              <a:gsLst>
                <a:gs pos="0">
                  <a:srgbClr val="FFFF00">
                    <a:gamma/>
                    <a:shade val="46275"/>
                    <a:invGamma/>
                  </a:srgbClr>
                </a:gs>
                <a:gs pos="50000">
                  <a:srgbClr val="FFFF00"/>
                </a:gs>
                <a:gs pos="100000">
                  <a:srgbClr val="FFFF00">
                    <a:gamma/>
                    <a:shade val="46275"/>
                    <a:invGamma/>
                  </a:srgbClr>
                </a:gs>
              </a:gsLst>
              <a:lin ang="0" scaled="1"/>
            </a:gradFill>
            <a:ln w="12700">
              <a:solidFill>
                <a:srgbClr val="808080"/>
              </a:solidFill>
              <a:prstDash val="solid"/>
            </a:ln>
          </c:spPr>
          <c:val>
            <c:numLit>
              <c:formatCode>General</c:formatCode>
              <c:ptCount val="12"/>
              <c:pt idx="0">
                <c:v>30632</c:v>
              </c:pt>
              <c:pt idx="1">
                <c:v>31318</c:v>
              </c:pt>
              <c:pt idx="2">
                <c:v>31619.84</c:v>
              </c:pt>
              <c:pt idx="3">
                <c:v>31622.194351999988</c:v>
              </c:pt>
              <c:pt idx="4">
                <c:v>33192.233222399998</c:v>
              </c:pt>
              <c:pt idx="5">
                <c:v>30632</c:v>
              </c:pt>
              <c:pt idx="6">
                <c:v>29946</c:v>
              </c:pt>
              <c:pt idx="7">
                <c:v>45724</c:v>
              </c:pt>
              <c:pt idx="8">
                <c:v>42294</c:v>
              </c:pt>
              <c:pt idx="9">
                <c:v>36806</c:v>
              </c:pt>
              <c:pt idx="10">
                <c:v>32004</c:v>
              </c:pt>
              <c:pt idx="11">
                <c:v>29946</c:v>
              </c:pt>
            </c:numLit>
          </c:val>
        </c:ser>
        <c:ser>
          <c:idx val="3"/>
          <c:order val="3"/>
          <c:tx>
            <c:v>Amortizaciones</c:v>
          </c:tx>
          <c:spPr>
            <a:gradFill rotWithShape="0">
              <a:gsLst>
                <a:gs pos="0">
                  <a:srgbClr val="FF6600">
                    <a:gamma/>
                    <a:shade val="46275"/>
                    <a:invGamma/>
                  </a:srgbClr>
                </a:gs>
                <a:gs pos="50000">
                  <a:srgbClr val="FF6600"/>
                </a:gs>
                <a:gs pos="100000">
                  <a:srgbClr val="FF6600">
                    <a:gamma/>
                    <a:shade val="46275"/>
                    <a:invGamma/>
                  </a:srgbClr>
                </a:gs>
              </a:gsLst>
              <a:lin ang="0" scaled="1"/>
            </a:gradFill>
            <a:ln w="12700">
              <a:solidFill>
                <a:srgbClr val="333333"/>
              </a:solidFill>
              <a:prstDash val="solid"/>
            </a:ln>
          </c:spPr>
          <c:val>
            <c:numLit>
              <c:formatCode>General</c:formatCode>
              <c:ptCount val="12"/>
              <c:pt idx="0">
                <c:v>4166.6666666666742</c:v>
              </c:pt>
              <c:pt idx="1">
                <c:v>4166.6666666666742</c:v>
              </c:pt>
              <c:pt idx="2">
                <c:v>4166.6666666666742</c:v>
              </c:pt>
              <c:pt idx="3">
                <c:v>4166.6666666666742</c:v>
              </c:pt>
              <c:pt idx="4">
                <c:v>4166.6666666666742</c:v>
              </c:pt>
              <c:pt idx="5">
                <c:v>4166.6666666666742</c:v>
              </c:pt>
              <c:pt idx="6">
                <c:v>4166.6666666666742</c:v>
              </c:pt>
              <c:pt idx="7">
                <c:v>4166.6666666666742</c:v>
              </c:pt>
              <c:pt idx="8">
                <c:v>4166.6666666666742</c:v>
              </c:pt>
              <c:pt idx="9">
                <c:v>4166.6666666666742</c:v>
              </c:pt>
              <c:pt idx="10">
                <c:v>4166.6666666666742</c:v>
              </c:pt>
              <c:pt idx="11">
                <c:v>4166.6666666666742</c:v>
              </c:pt>
            </c:numLit>
          </c:val>
        </c:ser>
        <c:ser>
          <c:idx val="4"/>
          <c:order val="4"/>
          <c:tx>
            <c:v>Financieros</c:v>
          </c:tx>
          <c:spPr>
            <a:gradFill rotWithShape="0">
              <a:gsLst>
                <a:gs pos="0">
                  <a:srgbClr val="FFFF00">
                    <a:gamma/>
                    <a:shade val="46275"/>
                    <a:invGamma/>
                  </a:srgbClr>
                </a:gs>
                <a:gs pos="50000">
                  <a:srgbClr val="FFFF00"/>
                </a:gs>
                <a:gs pos="100000">
                  <a:srgbClr val="FFFF00">
                    <a:gamma/>
                    <a:shade val="46275"/>
                    <a:invGamma/>
                  </a:srgbClr>
                </a:gs>
              </a:gsLst>
              <a:lin ang="0" scaled="1"/>
            </a:gradFill>
            <a:ln w="12700">
              <a:solidFill>
                <a:srgbClr val="808080"/>
              </a:solidFill>
              <a:prstDash val="solid"/>
            </a:ln>
          </c:spPr>
          <c:val>
            <c:numLit>
              <c:formatCode>General</c:formatCode>
              <c:ptCount val="12"/>
              <c:pt idx="0">
                <c:v>4330</c:v>
              </c:pt>
              <c:pt idx="1">
                <c:v>4673</c:v>
              </c:pt>
              <c:pt idx="2">
                <c:v>4823.92</c:v>
              </c:pt>
              <c:pt idx="3">
                <c:v>4825.0971759999993</c:v>
              </c:pt>
              <c:pt idx="4">
                <c:v>5610.1166112000028</c:v>
              </c:pt>
              <c:pt idx="5">
                <c:v>4330</c:v>
              </c:pt>
              <c:pt idx="6">
                <c:v>3987</c:v>
              </c:pt>
              <c:pt idx="7">
                <c:v>11876</c:v>
              </c:pt>
              <c:pt idx="8">
                <c:v>10161</c:v>
              </c:pt>
              <c:pt idx="9">
                <c:v>7417</c:v>
              </c:pt>
              <c:pt idx="10">
                <c:v>5016</c:v>
              </c:pt>
              <c:pt idx="11">
                <c:v>3987</c:v>
              </c:pt>
            </c:numLit>
          </c:val>
        </c:ser>
        <c:ser>
          <c:idx val="5"/>
          <c:order val="5"/>
          <c:tx>
            <c:v>Otros</c:v>
          </c:tx>
          <c:spPr>
            <a:gradFill rotWithShape="0">
              <a:gsLst>
                <a:gs pos="0">
                  <a:srgbClr val="FFFFCC">
                    <a:gamma/>
                    <a:shade val="46275"/>
                    <a:invGamma/>
                  </a:srgbClr>
                </a:gs>
                <a:gs pos="50000">
                  <a:srgbClr val="FFFFCC"/>
                </a:gs>
                <a:gs pos="100000">
                  <a:srgbClr val="FFFFCC">
                    <a:gamma/>
                    <a:shade val="46275"/>
                    <a:invGamma/>
                  </a:srgbClr>
                </a:gs>
              </a:gsLst>
              <a:lin ang="0" scaled="1"/>
            </a:gradFill>
            <a:ln w="12700">
              <a:solidFill>
                <a:srgbClr val="808080"/>
              </a:solidFill>
              <a:prstDash val="solid"/>
            </a:ln>
          </c:spPr>
          <c:val>
            <c:numLit>
              <c:formatCode>General</c:formatCode>
              <c:ptCount val="12"/>
              <c:pt idx="0">
                <c:v>12167.04</c:v>
              </c:pt>
              <c:pt idx="1">
                <c:v>118.32000000000005</c:v>
              </c:pt>
              <c:pt idx="2">
                <c:v>2491.6800000000003</c:v>
              </c:pt>
              <c:pt idx="3">
                <c:v>2730.4080000000004</c:v>
              </c:pt>
              <c:pt idx="4">
                <c:v>5232.88832</c:v>
              </c:pt>
              <c:pt idx="5">
                <c:v>2947.6276344959997</c:v>
              </c:pt>
              <c:pt idx="6">
                <c:v>3473.1211613952</c:v>
              </c:pt>
              <c:pt idx="7">
                <c:v>2477.7599999999998</c:v>
              </c:pt>
              <c:pt idx="8">
                <c:v>2225.1120000000001</c:v>
              </c:pt>
              <c:pt idx="9">
                <c:v>7792.4160000000011</c:v>
              </c:pt>
              <c:pt idx="10">
                <c:v>6570.9360000000015</c:v>
              </c:pt>
              <c:pt idx="11">
                <c:v>4814.232</c:v>
              </c:pt>
            </c:numLit>
          </c:val>
        </c:ser>
        <c:gapWidth val="50"/>
        <c:overlap val="100"/>
        <c:axId val="62183680"/>
        <c:axId val="62197760"/>
      </c:barChart>
      <c:catAx>
        <c:axId val="62183680"/>
        <c:scaling>
          <c:orientation val="minMax"/>
        </c:scaling>
        <c:axPos val="b"/>
        <c:numFmt formatCode="General" sourceLinked="1"/>
        <c:tickLblPos val="nextTo"/>
        <c:spPr>
          <a:ln w="3175">
            <a:solidFill>
              <a:srgbClr val="80808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2197760"/>
        <c:crosses val="autoZero"/>
        <c:auto val="1"/>
        <c:lblAlgn val="ctr"/>
        <c:lblOffset val="100"/>
        <c:tickLblSkip val="1"/>
        <c:tickMarkSkip val="1"/>
      </c:catAx>
      <c:valAx>
        <c:axId val="62197760"/>
        <c:scaling>
          <c:orientation val="minMax"/>
        </c:scaling>
        <c:axPos val="l"/>
        <c:majorGridlines>
          <c:spPr>
            <a:ln w="3175">
              <a:solidFill>
                <a:srgbClr val="C0C0C0"/>
              </a:solidFill>
              <a:prstDash val="solid"/>
            </a:ln>
          </c:spPr>
        </c:majorGridlines>
        <c:numFmt formatCode="#,##0_ ;[Red]\-#,##0\ " sourceLinked="0"/>
        <c:tickLblPos val="nextTo"/>
        <c:spPr>
          <a:ln w="3175">
            <a:solidFill>
              <a:srgbClr val="C0C0C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2183680"/>
        <c:crosses val="autoZero"/>
        <c:crossBetween val="between"/>
      </c:valAx>
      <c:spPr>
        <a:solidFill>
          <a:srgbClr val="FFFFFF"/>
        </a:solidFill>
        <a:ln w="12700">
          <a:solidFill>
            <a:srgbClr val="C0C0C0"/>
          </a:solidFill>
          <a:prstDash val="solid"/>
        </a:ln>
      </c:spPr>
    </c:plotArea>
    <c:legend>
      <c:legendPos val="r"/>
      <c:layout>
        <c:manualLayout>
          <c:xMode val="edge"/>
          <c:yMode val="edge"/>
          <c:x val="0.84339382025022669"/>
          <c:y val="0.14825581395348839"/>
          <c:w val="0.14681904027566811"/>
          <c:h val="0.28197674418604668"/>
        </c:manualLayout>
      </c:layout>
      <c:spPr>
        <a:noFill/>
        <a:ln w="3175">
          <a:solidFill>
            <a:srgbClr val="C0C0C0"/>
          </a:solidFill>
          <a:prstDash val="solid"/>
        </a:ln>
      </c:spPr>
      <c:txPr>
        <a:bodyPr/>
        <a:lstStyle/>
        <a:p>
          <a:pPr>
            <a:defRPr sz="735" b="0" i="0" u="none" strike="noStrike" baseline="0">
              <a:solidFill>
                <a:srgbClr val="808080"/>
              </a:solidFill>
              <a:latin typeface="Tahoma"/>
              <a:ea typeface="Tahoma"/>
              <a:cs typeface="Tahoma"/>
            </a:defRPr>
          </a:pPr>
          <a:endParaRPr lang="es-AR"/>
        </a:p>
      </c:txPr>
    </c:legend>
    <c:plotVisOnly val="1"/>
    <c:dispBlanksAs val="gap"/>
  </c:chart>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550" b="1" i="0" u="none" strike="noStrike" baseline="0">
                <a:solidFill>
                  <a:srgbClr val="808080"/>
                </a:solidFill>
                <a:latin typeface="Tahoma"/>
                <a:ea typeface="Tahoma"/>
                <a:cs typeface="Tahoma"/>
              </a:defRPr>
            </a:pPr>
            <a:r>
              <a:t>Resultado operativo</a:t>
            </a:r>
          </a:p>
        </c:rich>
      </c:tx>
      <c:layout>
        <c:manualLayout>
          <c:xMode val="edge"/>
          <c:yMode val="edge"/>
          <c:x val="0.32626453394592925"/>
          <c:y val="1.4124332749417243E-2"/>
        </c:manualLayout>
      </c:layout>
      <c:spPr>
        <a:noFill/>
        <a:ln w="25400">
          <a:noFill/>
        </a:ln>
      </c:spPr>
    </c:title>
    <c:plotArea>
      <c:layout>
        <c:manualLayout>
          <c:layoutTarget val="inner"/>
          <c:xMode val="edge"/>
          <c:yMode val="edge"/>
          <c:x val="0.14681904027566811"/>
          <c:y val="0.13276872784452198"/>
          <c:w val="0.70636271599293554"/>
          <c:h val="0.71469123712051286"/>
        </c:manualLayout>
      </c:layout>
      <c:barChart>
        <c:barDir val="col"/>
        <c:grouping val="clustered"/>
        <c:ser>
          <c:idx val="1"/>
          <c:order val="0"/>
          <c:tx>
            <c:v>INGRESOS</c:v>
          </c:tx>
          <c:spPr>
            <a:gradFill rotWithShape="0">
              <a:gsLst>
                <a:gs pos="0">
                  <a:srgbClr val="00CCFF">
                    <a:gamma/>
                    <a:shade val="46275"/>
                    <a:invGamma/>
                  </a:srgbClr>
                </a:gs>
                <a:gs pos="50000">
                  <a:srgbClr val="00CCFF"/>
                </a:gs>
                <a:gs pos="100000">
                  <a:srgbClr val="00CCFF">
                    <a:gamma/>
                    <a:shade val="46275"/>
                    <a:invGamma/>
                  </a:srgbClr>
                </a:gs>
              </a:gsLst>
              <a:lin ang="0" scaled="1"/>
            </a:gradFill>
            <a:ln w="12700">
              <a:solidFill>
                <a:srgbClr val="808080"/>
              </a:solidFill>
              <a:prstDash val="solid"/>
            </a:ln>
          </c:spPr>
          <c:val>
            <c:numLit>
              <c:formatCode>General</c:formatCode>
              <c:ptCount val="12"/>
              <c:pt idx="0">
                <c:v>367000</c:v>
              </c:pt>
              <c:pt idx="1">
                <c:v>394300</c:v>
              </c:pt>
              <c:pt idx="2">
                <c:v>407392</c:v>
              </c:pt>
              <c:pt idx="3">
                <c:v>407509.71759999992</c:v>
              </c:pt>
              <c:pt idx="4">
                <c:v>500011.66111999995</c:v>
              </c:pt>
              <c:pt idx="5">
                <c:v>374000</c:v>
              </c:pt>
              <c:pt idx="6">
                <c:v>336700</c:v>
              </c:pt>
              <c:pt idx="7">
                <c:v>1110600</c:v>
              </c:pt>
              <c:pt idx="8">
                <c:v>937100</c:v>
              </c:pt>
              <c:pt idx="9">
                <c:v>673700</c:v>
              </c:pt>
              <c:pt idx="10">
                <c:v>429600</c:v>
              </c:pt>
              <c:pt idx="11">
                <c:v>348700</c:v>
              </c:pt>
            </c:numLit>
          </c:val>
        </c:ser>
        <c:ser>
          <c:idx val="0"/>
          <c:order val="1"/>
          <c:tx>
            <c:v>Total gastos</c:v>
          </c:tx>
          <c:spPr>
            <a:gradFill rotWithShape="0">
              <a:gsLst>
                <a:gs pos="0">
                  <a:srgbClr val="CC99FF">
                    <a:gamma/>
                    <a:shade val="46275"/>
                    <a:invGamma/>
                  </a:srgbClr>
                </a:gs>
                <a:gs pos="50000">
                  <a:srgbClr val="CC99FF"/>
                </a:gs>
                <a:gs pos="100000">
                  <a:srgbClr val="CC99FF">
                    <a:gamma/>
                    <a:shade val="46275"/>
                    <a:invGamma/>
                  </a:srgbClr>
                </a:gs>
              </a:gsLst>
              <a:lin ang="0" scaled="1"/>
            </a:gradFill>
            <a:ln w="12700">
              <a:solidFill>
                <a:srgbClr val="333333"/>
              </a:solidFill>
              <a:prstDash val="solid"/>
            </a:ln>
          </c:spPr>
          <c:val>
            <c:numRef>
              <c:f>{}</c:f>
            </c:numRef>
          </c:val>
        </c:ser>
        <c:ser>
          <c:idx val="2"/>
          <c:order val="2"/>
          <c:tx>
            <c:v>EBITDA</c:v>
          </c:tx>
          <c:spPr>
            <a:gradFill rotWithShape="0">
              <a:gsLst>
                <a:gs pos="0">
                  <a:srgbClr val="00FF00">
                    <a:gamma/>
                    <a:shade val="46275"/>
                    <a:invGamma/>
                  </a:srgbClr>
                </a:gs>
                <a:gs pos="50000">
                  <a:srgbClr val="00FF00"/>
                </a:gs>
                <a:gs pos="100000">
                  <a:srgbClr val="00FF00">
                    <a:gamma/>
                    <a:shade val="46275"/>
                    <a:invGamma/>
                  </a:srgbClr>
                </a:gs>
              </a:gsLst>
              <a:lin ang="0" scaled="1"/>
            </a:gradFill>
            <a:ln w="12700">
              <a:solidFill>
                <a:srgbClr val="808080"/>
              </a:solidFill>
              <a:prstDash val="solid"/>
            </a:ln>
          </c:spPr>
          <c:val>
            <c:numLit>
              <c:formatCode>General</c:formatCode>
              <c:ptCount val="12"/>
              <c:pt idx="0">
                <c:v>102723.95999999999</c:v>
              </c:pt>
              <c:pt idx="1">
                <c:v>122007.18000000002</c:v>
              </c:pt>
              <c:pt idx="2">
                <c:v>123896.99999999994</c:v>
              </c:pt>
              <c:pt idx="3">
                <c:v>123707.1248039999</c:v>
              </c:pt>
              <c:pt idx="4">
                <c:v>167782.95104479985</c:v>
              </c:pt>
              <c:pt idx="5">
                <c:v>118943.37236550398</c:v>
              </c:pt>
              <c:pt idx="6">
                <c:v>101183.37883860485</c:v>
              </c:pt>
              <c:pt idx="7">
                <c:v>414572.24</c:v>
              </c:pt>
              <c:pt idx="8">
                <c:v>341652.38800000004</c:v>
              </c:pt>
              <c:pt idx="9">
                <c:v>233209.08399999992</c:v>
              </c:pt>
              <c:pt idx="10">
                <c:v>130789.06400000001</c:v>
              </c:pt>
              <c:pt idx="11">
                <c:v>111842.26800000001</c:v>
              </c:pt>
            </c:numLit>
          </c:val>
        </c:ser>
        <c:gapWidth val="50"/>
        <c:overlap val="30"/>
        <c:axId val="62477440"/>
        <c:axId val="62478976"/>
      </c:barChart>
      <c:catAx>
        <c:axId val="62477440"/>
        <c:scaling>
          <c:orientation val="minMax"/>
        </c:scaling>
        <c:axPos val="b"/>
        <c:numFmt formatCode="General" sourceLinked="1"/>
        <c:tickLblPos val="nextTo"/>
        <c:spPr>
          <a:ln w="3175">
            <a:solidFill>
              <a:srgbClr val="80808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62478976"/>
        <c:crosses val="autoZero"/>
        <c:auto val="1"/>
        <c:lblAlgn val="ctr"/>
        <c:lblOffset val="100"/>
        <c:tickLblSkip val="1"/>
        <c:tickMarkSkip val="1"/>
      </c:catAx>
      <c:valAx>
        <c:axId val="62478976"/>
        <c:scaling>
          <c:orientation val="minMax"/>
        </c:scaling>
        <c:axPos val="l"/>
        <c:majorGridlines>
          <c:spPr>
            <a:ln w="3175">
              <a:solidFill>
                <a:srgbClr val="C0C0C0"/>
              </a:solidFill>
              <a:prstDash val="solid"/>
            </a:ln>
          </c:spPr>
        </c:majorGridlines>
        <c:numFmt formatCode="#,##0_ ;[Red]\-#,##0\ " sourceLinked="0"/>
        <c:tickLblPos val="nextTo"/>
        <c:spPr>
          <a:ln w="3175">
            <a:solidFill>
              <a:srgbClr val="80808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62477440"/>
        <c:crosses val="autoZero"/>
        <c:crossBetween val="between"/>
      </c:valAx>
      <c:spPr>
        <a:solidFill>
          <a:srgbClr val="FFFFFF"/>
        </a:solidFill>
        <a:ln w="12700">
          <a:solidFill>
            <a:srgbClr val="C0C0C0"/>
          </a:solidFill>
          <a:prstDash val="solid"/>
        </a:ln>
      </c:spPr>
    </c:plotArea>
    <c:legend>
      <c:legendPos val="r"/>
      <c:layout>
        <c:manualLayout>
          <c:xMode val="edge"/>
          <c:yMode val="edge"/>
          <c:x val="0.86296969228698273"/>
          <c:y val="0.12429412819487166"/>
          <c:w val="0.11745523222053447"/>
          <c:h val="0.21468985779114194"/>
        </c:manualLayout>
      </c:layout>
      <c:spPr>
        <a:noFill/>
        <a:ln w="3175">
          <a:solidFill>
            <a:srgbClr val="C0C0C0"/>
          </a:solidFill>
          <a:prstDash val="solid"/>
        </a:ln>
      </c:spPr>
      <c:txPr>
        <a:bodyPr/>
        <a:lstStyle/>
        <a:p>
          <a:pPr>
            <a:defRPr sz="735" b="0" i="0" u="none" strike="noStrike" baseline="0">
              <a:solidFill>
                <a:srgbClr val="808080"/>
              </a:solidFill>
              <a:latin typeface="Tahoma"/>
              <a:ea typeface="Tahoma"/>
              <a:cs typeface="Tahoma"/>
            </a:defRPr>
          </a:pPr>
          <a:endParaRPr lang="es-AR"/>
        </a:p>
      </c:txPr>
    </c:legend>
    <c:plotVisOnly val="1"/>
    <c:dispBlanksAs val="gap"/>
  </c:chart>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525" b="1" i="0" u="none" strike="noStrike" baseline="0">
                <a:solidFill>
                  <a:srgbClr val="000000"/>
                </a:solidFill>
                <a:latin typeface="Tahoma"/>
                <a:ea typeface="Tahoma"/>
                <a:cs typeface="Tahoma"/>
              </a:defRPr>
            </a:pPr>
            <a:r>
              <a:rPr lang="es-ES" sz="1525" b="1" i="0" u="none" strike="noStrike" baseline="0">
                <a:solidFill>
                  <a:srgbClr val="000000"/>
                </a:solidFill>
                <a:latin typeface="Tahoma"/>
                <a:ea typeface="Tahoma"/>
                <a:cs typeface="Tahoma"/>
              </a:rPr>
              <a:t>Resultados</a:t>
            </a:r>
            <a:r>
              <a:rPr lang="es-ES" sz="1525" b="0" i="0" u="none" strike="noStrike" baseline="0">
                <a:solidFill>
                  <a:srgbClr val="000000"/>
                </a:solidFill>
                <a:latin typeface="Tahoma"/>
                <a:ea typeface="Tahoma"/>
                <a:cs typeface="Tahoma"/>
              </a:rPr>
              <a:t> (márgenes)</a:t>
            </a:r>
          </a:p>
        </c:rich>
      </c:tx>
      <c:layout>
        <c:manualLayout>
          <c:xMode val="edge"/>
          <c:yMode val="edge"/>
          <c:x val="0.33591356659488619"/>
          <c:y val="1.9774065849184137E-2"/>
        </c:manualLayout>
      </c:layout>
      <c:spPr>
        <a:noFill/>
        <a:ln w="25400">
          <a:noFill/>
        </a:ln>
      </c:spPr>
    </c:title>
    <c:plotArea>
      <c:layout>
        <c:manualLayout>
          <c:layoutTarget val="inner"/>
          <c:xMode val="edge"/>
          <c:yMode val="edge"/>
          <c:x val="0.15634686740130643"/>
          <c:y val="0.16666712644312334"/>
          <c:w val="0.77554238186192448"/>
          <c:h val="0.65536903957295967"/>
        </c:manualLayout>
      </c:layout>
      <c:barChart>
        <c:barDir val="col"/>
        <c:grouping val="clustered"/>
        <c:ser>
          <c:idx val="1"/>
          <c:order val="0"/>
          <c:tx>
            <c:v>Margen Bruto</c:v>
          </c:tx>
          <c:spPr>
            <a:gradFill rotWithShape="0">
              <a:gsLst>
                <a:gs pos="0">
                  <a:srgbClr val="000000"/>
                </a:gs>
                <a:gs pos="50000">
                  <a:srgbClr val="000000">
                    <a:gamma/>
                    <a:tint val="0"/>
                    <a:invGamma/>
                  </a:srgbClr>
                </a:gs>
                <a:gs pos="100000">
                  <a:srgbClr val="000000"/>
                </a:gs>
              </a:gsLst>
              <a:lin ang="0" scaled="1"/>
            </a:gradFill>
            <a:ln w="12700">
              <a:solidFill>
                <a:srgbClr val="808080"/>
              </a:solidFill>
              <a:prstDash val="solid"/>
            </a:ln>
          </c:spPr>
          <c:val>
            <c:numLit>
              <c:formatCode>General</c:formatCode>
              <c:ptCount val="12"/>
              <c:pt idx="0">
                <c:v>206103.99999999988</c:v>
              </c:pt>
              <c:pt idx="1">
                <c:v>218998</c:v>
              </c:pt>
              <c:pt idx="2">
                <c:v>225751.35999999987</c:v>
              </c:pt>
              <c:pt idx="3">
                <c:v>225819.63620799981</c:v>
              </c:pt>
              <c:pt idx="4">
                <c:v>285350.76344960014</c:v>
              </c:pt>
              <c:pt idx="5">
                <c:v>213103.99999999988</c:v>
              </c:pt>
              <c:pt idx="6">
                <c:v>190210</c:v>
              </c:pt>
              <c:pt idx="7">
                <c:v>632772</c:v>
              </c:pt>
              <c:pt idx="8">
                <c:v>531302</c:v>
              </c:pt>
              <c:pt idx="9">
                <c:v>383150</c:v>
              </c:pt>
              <c:pt idx="10">
                <c:v>239892</c:v>
              </c:pt>
              <c:pt idx="11">
                <c:v>202210</c:v>
              </c:pt>
            </c:numLit>
          </c:val>
        </c:ser>
        <c:ser>
          <c:idx val="0"/>
          <c:order val="1"/>
          <c:tx>
            <c:v>ebitda</c:v>
          </c:tx>
          <c:spPr>
            <a:gradFill rotWithShape="0">
              <a:gsLst>
                <a:gs pos="0">
                  <a:srgbClr val="FFFF00">
                    <a:gamma/>
                    <a:shade val="46275"/>
                    <a:invGamma/>
                  </a:srgbClr>
                </a:gs>
                <a:gs pos="50000">
                  <a:srgbClr val="FFFF00"/>
                </a:gs>
                <a:gs pos="100000">
                  <a:srgbClr val="FFFF00">
                    <a:gamma/>
                    <a:shade val="46275"/>
                    <a:invGamma/>
                  </a:srgbClr>
                </a:gs>
              </a:gsLst>
              <a:lin ang="0" scaled="1"/>
            </a:gradFill>
            <a:ln w="12700">
              <a:solidFill>
                <a:srgbClr val="808080"/>
              </a:solidFill>
              <a:prstDash val="solid"/>
            </a:ln>
          </c:spPr>
          <c:val>
            <c:numLit>
              <c:formatCode>General</c:formatCode>
              <c:ptCount val="12"/>
              <c:pt idx="0">
                <c:v>102723.95999999999</c:v>
              </c:pt>
              <c:pt idx="1">
                <c:v>122007.18000000002</c:v>
              </c:pt>
              <c:pt idx="2">
                <c:v>123896.99999999994</c:v>
              </c:pt>
              <c:pt idx="3">
                <c:v>123707.1248039999</c:v>
              </c:pt>
              <c:pt idx="4">
                <c:v>167782.95104479985</c:v>
              </c:pt>
              <c:pt idx="5">
                <c:v>118943.37236550398</c:v>
              </c:pt>
              <c:pt idx="6">
                <c:v>101183.37883860485</c:v>
              </c:pt>
              <c:pt idx="7">
                <c:v>414572.24</c:v>
              </c:pt>
              <c:pt idx="8">
                <c:v>341652.38800000004</c:v>
              </c:pt>
              <c:pt idx="9">
                <c:v>233209.08399999992</c:v>
              </c:pt>
              <c:pt idx="10">
                <c:v>130789.06400000001</c:v>
              </c:pt>
              <c:pt idx="11">
                <c:v>111842.26800000001</c:v>
              </c:pt>
            </c:numLit>
          </c:val>
        </c:ser>
        <c:ser>
          <c:idx val="2"/>
          <c:order val="2"/>
          <c:tx>
            <c:v>R. Explotación</c:v>
          </c:tx>
          <c:spPr>
            <a:gradFill rotWithShape="0">
              <a:gsLst>
                <a:gs pos="0">
                  <a:srgbClr val="00FF00">
                    <a:gamma/>
                    <a:shade val="46275"/>
                    <a:invGamma/>
                  </a:srgbClr>
                </a:gs>
                <a:gs pos="50000">
                  <a:srgbClr val="00FF00"/>
                </a:gs>
                <a:gs pos="100000">
                  <a:srgbClr val="00FF00">
                    <a:gamma/>
                    <a:shade val="46275"/>
                    <a:invGamma/>
                  </a:srgbClr>
                </a:gs>
              </a:gsLst>
              <a:lin ang="0" scaled="1"/>
            </a:gradFill>
            <a:ln w="12700">
              <a:solidFill>
                <a:srgbClr val="808080"/>
              </a:solidFill>
              <a:prstDash val="solid"/>
            </a:ln>
          </c:spPr>
          <c:val>
            <c:numLit>
              <c:formatCode>General</c:formatCode>
              <c:ptCount val="12"/>
              <c:pt idx="0">
                <c:v>98557.293333333349</c:v>
              </c:pt>
              <c:pt idx="1">
                <c:v>117840.51333333331</c:v>
              </c:pt>
              <c:pt idx="2">
                <c:v>119730.33333333327</c:v>
              </c:pt>
              <c:pt idx="3">
                <c:v>119540.45813733323</c:v>
              </c:pt>
              <c:pt idx="4">
                <c:v>163616.28437813331</c:v>
              </c:pt>
              <c:pt idx="5">
                <c:v>114776.7056988374</c:v>
              </c:pt>
              <c:pt idx="6">
                <c:v>97016.712171938139</c:v>
              </c:pt>
              <c:pt idx="7">
                <c:v>410405.57333333348</c:v>
              </c:pt>
              <c:pt idx="8">
                <c:v>337485.72133333352</c:v>
              </c:pt>
              <c:pt idx="9">
                <c:v>229042.41733333337</c:v>
              </c:pt>
              <c:pt idx="10">
                <c:v>126622.39733333334</c:v>
              </c:pt>
              <c:pt idx="11">
                <c:v>107675.60133333335</c:v>
              </c:pt>
            </c:numLit>
          </c:val>
        </c:ser>
        <c:ser>
          <c:idx val="3"/>
          <c:order val="3"/>
          <c:tx>
            <c:v>Beneficio Neto</c:v>
          </c:tx>
          <c:spPr>
            <a:gradFill rotWithShape="0">
              <a:gsLst>
                <a:gs pos="0">
                  <a:srgbClr val="FF6600">
                    <a:gamma/>
                    <a:shade val="46275"/>
                    <a:invGamma/>
                  </a:srgbClr>
                </a:gs>
                <a:gs pos="50000">
                  <a:srgbClr val="FF6600"/>
                </a:gs>
                <a:gs pos="100000">
                  <a:srgbClr val="FF6600">
                    <a:gamma/>
                    <a:shade val="46275"/>
                    <a:invGamma/>
                  </a:srgbClr>
                </a:gs>
              </a:gsLst>
              <a:lin ang="0" scaled="1"/>
            </a:gradFill>
            <a:ln w="12700">
              <a:solidFill>
                <a:srgbClr val="808080"/>
              </a:solidFill>
              <a:prstDash val="solid"/>
            </a:ln>
          </c:spPr>
          <c:val>
            <c:numLit>
              <c:formatCode>General</c:formatCode>
              <c:ptCount val="12"/>
              <c:pt idx="0">
                <c:v>66029.105333333355</c:v>
              </c:pt>
              <c:pt idx="1">
                <c:v>79287.259333333321</c:v>
              </c:pt>
              <c:pt idx="2">
                <c:v>80504.489333333302</c:v>
              </c:pt>
              <c:pt idx="3">
                <c:v>80370.752672933275</c:v>
              </c:pt>
              <c:pt idx="4">
                <c:v>110674.31743685329</c:v>
              </c:pt>
              <c:pt idx="5">
                <c:v>77382.693989186111</c:v>
              </c:pt>
              <c:pt idx="6">
                <c:v>65190.798520356686</c:v>
              </c:pt>
              <c:pt idx="7">
                <c:v>279040.70133333351</c:v>
              </c:pt>
              <c:pt idx="8">
                <c:v>229197.30493333327</c:v>
              </c:pt>
              <c:pt idx="9">
                <c:v>155207.79213333334</c:v>
              </c:pt>
              <c:pt idx="10">
                <c:v>85194.478133333352</c:v>
              </c:pt>
              <c:pt idx="11">
                <c:v>72652.020933333362</c:v>
              </c:pt>
            </c:numLit>
          </c:val>
        </c:ser>
        <c:gapWidth val="60"/>
        <c:overlap val="30"/>
        <c:axId val="62530304"/>
        <c:axId val="62531840"/>
      </c:barChart>
      <c:catAx>
        <c:axId val="62530304"/>
        <c:scaling>
          <c:orientation val="minMax"/>
        </c:scaling>
        <c:axPos val="b"/>
        <c:numFmt formatCode="General" sourceLinked="1"/>
        <c:tickLblPos val="nextTo"/>
        <c:spPr>
          <a:ln w="3175">
            <a:solidFill>
              <a:srgbClr val="80808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2531840"/>
        <c:crosses val="autoZero"/>
        <c:auto val="1"/>
        <c:lblAlgn val="ctr"/>
        <c:lblOffset val="100"/>
        <c:tickLblSkip val="1"/>
        <c:tickMarkSkip val="1"/>
      </c:catAx>
      <c:valAx>
        <c:axId val="62531840"/>
        <c:scaling>
          <c:orientation val="minMax"/>
        </c:scaling>
        <c:axPos val="l"/>
        <c:majorGridlines>
          <c:spPr>
            <a:ln w="3175">
              <a:solidFill>
                <a:srgbClr val="C0C0C0"/>
              </a:solidFill>
              <a:prstDash val="solid"/>
            </a:ln>
          </c:spPr>
        </c:majorGridlines>
        <c:numFmt formatCode="#,##0_ ;[Red]\-#,##0\ " sourceLinked="0"/>
        <c:tickLblPos val="nextTo"/>
        <c:spPr>
          <a:ln w="3175">
            <a:solidFill>
              <a:srgbClr val="80808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2530304"/>
        <c:crosses val="autoZero"/>
        <c:crossBetween val="between"/>
      </c:valAx>
      <c:spPr>
        <a:solidFill>
          <a:srgbClr val="FFFFFF"/>
        </a:solidFill>
        <a:ln w="12700">
          <a:solidFill>
            <a:srgbClr val="C0C0C0"/>
          </a:solidFill>
          <a:prstDash val="solid"/>
        </a:ln>
      </c:spPr>
    </c:plotArea>
    <c:legend>
      <c:legendPos val="b"/>
      <c:layout>
        <c:manualLayout>
          <c:xMode val="edge"/>
          <c:yMode val="edge"/>
          <c:x val="0.22755435156427753"/>
          <c:y val="0.92938109491165366"/>
          <c:w val="0.64396333503904368"/>
          <c:h val="5.9322197547552413E-2"/>
        </c:manualLayout>
      </c:layout>
      <c:spPr>
        <a:noFill/>
        <a:ln w="3175">
          <a:solidFill>
            <a:srgbClr val="C0C0C0"/>
          </a:solidFill>
          <a:prstDash val="solid"/>
        </a:ln>
      </c:spPr>
      <c:txPr>
        <a:bodyPr/>
        <a:lstStyle/>
        <a:p>
          <a:pPr>
            <a:defRPr sz="920" b="0" i="0" u="none" strike="noStrike" baseline="0">
              <a:solidFill>
                <a:srgbClr val="808080"/>
              </a:solidFill>
              <a:latin typeface="Tahoma"/>
              <a:ea typeface="Tahoma"/>
              <a:cs typeface="Tahoma"/>
            </a:defRPr>
          </a:pPr>
          <a:endParaRPr lang="es-AR"/>
        </a:p>
      </c:txPr>
    </c:legend>
    <c:plotVisOnly val="1"/>
    <c:dispBlanksAs val="gap"/>
  </c:chart>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500" b="1" i="0" u="none" strike="noStrike" baseline="0">
                <a:solidFill>
                  <a:srgbClr val="808080"/>
                </a:solidFill>
                <a:latin typeface="Tahoma"/>
                <a:ea typeface="Tahoma"/>
                <a:cs typeface="Tahoma"/>
              </a:defRPr>
            </a:pPr>
            <a:r>
              <a:t>Ingresos y gastos   (total)</a:t>
            </a:r>
          </a:p>
        </c:rich>
      </c:tx>
      <c:layout>
        <c:manualLayout>
          <c:xMode val="edge"/>
          <c:yMode val="edge"/>
          <c:x val="0.29256988058264277"/>
          <c:y val="2.3188471434758363E-2"/>
        </c:manualLayout>
      </c:layout>
      <c:spPr>
        <a:noFill/>
        <a:ln w="25400">
          <a:noFill/>
        </a:ln>
      </c:spPr>
    </c:title>
    <c:plotArea>
      <c:layout>
        <c:manualLayout>
          <c:layoutTarget val="inner"/>
          <c:xMode val="edge"/>
          <c:yMode val="edge"/>
          <c:x val="0.15325088982900328"/>
          <c:y val="0.13913082860855003"/>
          <c:w val="0.80959813515725887"/>
          <c:h val="0.72174117340685473"/>
        </c:manualLayout>
      </c:layout>
      <c:barChart>
        <c:barDir val="col"/>
        <c:grouping val="clustered"/>
        <c:ser>
          <c:idx val="3"/>
          <c:order val="0"/>
          <c:tx>
            <c:v>Ingresos</c:v>
          </c:tx>
          <c:spPr>
            <a:gradFill rotWithShape="0">
              <a:gsLst>
                <a:gs pos="0">
                  <a:srgbClr val="00FF00">
                    <a:gamma/>
                    <a:shade val="46275"/>
                    <a:invGamma/>
                  </a:srgbClr>
                </a:gs>
                <a:gs pos="50000">
                  <a:srgbClr val="00FF00"/>
                </a:gs>
                <a:gs pos="100000">
                  <a:srgbClr val="00FF00">
                    <a:gamma/>
                    <a:shade val="46275"/>
                    <a:invGamma/>
                  </a:srgbClr>
                </a:gs>
              </a:gsLst>
              <a:lin ang="0" scaled="1"/>
            </a:gradFill>
            <a:ln w="12700">
              <a:solidFill>
                <a:srgbClr val="808080"/>
              </a:solidFill>
              <a:prstDash val="solid"/>
            </a:ln>
          </c:spPr>
          <c:val>
            <c:numLit>
              <c:formatCode>General</c:formatCode>
              <c:ptCount val="12"/>
              <c:pt idx="0">
                <c:v>367100</c:v>
              </c:pt>
              <c:pt idx="1">
                <c:v>394400</c:v>
              </c:pt>
              <c:pt idx="2">
                <c:v>407492</c:v>
              </c:pt>
              <c:pt idx="3">
                <c:v>407609.71759999992</c:v>
              </c:pt>
              <c:pt idx="4">
                <c:v>500111.66111999995</c:v>
              </c:pt>
              <c:pt idx="5">
                <c:v>374100</c:v>
              </c:pt>
              <c:pt idx="6">
                <c:v>336800</c:v>
              </c:pt>
              <c:pt idx="7">
                <c:v>1110700</c:v>
              </c:pt>
              <c:pt idx="8">
                <c:v>937200</c:v>
              </c:pt>
              <c:pt idx="9">
                <c:v>673800</c:v>
              </c:pt>
              <c:pt idx="10">
                <c:v>429700</c:v>
              </c:pt>
              <c:pt idx="11">
                <c:v>348800</c:v>
              </c:pt>
            </c:numLit>
          </c:val>
        </c:ser>
        <c:ser>
          <c:idx val="0"/>
          <c:order val="1"/>
          <c:tx>
            <c:v>Gastos</c:v>
          </c:tx>
          <c:spPr>
            <a:gradFill rotWithShape="0">
              <a:gsLst>
                <a:gs pos="0">
                  <a:srgbClr val="FF9900">
                    <a:gamma/>
                    <a:shade val="46275"/>
                    <a:invGamma/>
                  </a:srgbClr>
                </a:gs>
                <a:gs pos="50000">
                  <a:srgbClr val="FF9900"/>
                </a:gs>
                <a:gs pos="100000">
                  <a:srgbClr val="FF9900">
                    <a:gamma/>
                    <a:shade val="46275"/>
                    <a:invGamma/>
                  </a:srgbClr>
                </a:gs>
              </a:gsLst>
              <a:lin ang="0" scaled="1"/>
            </a:gradFill>
            <a:ln w="12700">
              <a:solidFill>
                <a:srgbClr val="808080"/>
              </a:solidFill>
              <a:prstDash val="solid"/>
            </a:ln>
          </c:spPr>
          <c:val>
            <c:numLit>
              <c:formatCode>General</c:formatCode>
              <c:ptCount val="12"/>
              <c:pt idx="0">
                <c:v>272772.70666666667</c:v>
              </c:pt>
              <c:pt idx="1">
                <c:v>281132.48666666687</c:v>
              </c:pt>
              <c:pt idx="2">
                <c:v>292485.5866666669</c:v>
              </c:pt>
              <c:pt idx="3">
                <c:v>292794.35663866671</c:v>
              </c:pt>
              <c:pt idx="4">
                <c:v>342005.49335306685</c:v>
              </c:pt>
              <c:pt idx="5">
                <c:v>263553.29430116288</c:v>
              </c:pt>
              <c:pt idx="6">
                <c:v>243670.28782806193</c:v>
              </c:pt>
              <c:pt idx="7">
                <c:v>712070.4266666671</c:v>
              </c:pt>
              <c:pt idx="8">
                <c:v>609775.27866666659</c:v>
              </c:pt>
              <c:pt idx="9">
                <c:v>452074.58266666671</c:v>
              </c:pt>
              <c:pt idx="10">
                <c:v>307993.60266666656</c:v>
              </c:pt>
              <c:pt idx="11">
                <c:v>245011.39866666665</c:v>
              </c:pt>
            </c:numLit>
          </c:val>
        </c:ser>
        <c:gapWidth val="80"/>
        <c:overlap val="30"/>
        <c:axId val="62569088"/>
        <c:axId val="62579072"/>
      </c:barChart>
      <c:catAx>
        <c:axId val="62569088"/>
        <c:scaling>
          <c:orientation val="minMax"/>
        </c:scaling>
        <c:axPos val="b"/>
        <c:numFmt formatCode="General" sourceLinked="1"/>
        <c:tickLblPos val="nextTo"/>
        <c:spPr>
          <a:ln w="3175">
            <a:solidFill>
              <a:srgbClr val="80808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62579072"/>
        <c:crosses val="autoZero"/>
        <c:auto val="1"/>
        <c:lblAlgn val="ctr"/>
        <c:lblOffset val="100"/>
        <c:tickLblSkip val="1"/>
        <c:tickMarkSkip val="1"/>
      </c:catAx>
      <c:valAx>
        <c:axId val="62579072"/>
        <c:scaling>
          <c:orientation val="minMax"/>
        </c:scaling>
        <c:axPos val="l"/>
        <c:majorGridlines>
          <c:spPr>
            <a:ln w="3175">
              <a:solidFill>
                <a:srgbClr val="C0C0C0"/>
              </a:solidFill>
              <a:prstDash val="solid"/>
            </a:ln>
          </c:spPr>
        </c:majorGridlines>
        <c:numFmt formatCode="#,##0" sourceLinked="0"/>
        <c:tickLblPos val="nextTo"/>
        <c:spPr>
          <a:ln w="3175">
            <a:solidFill>
              <a:srgbClr val="80808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62569088"/>
        <c:crosses val="autoZero"/>
        <c:crossBetween val="between"/>
      </c:valAx>
      <c:spPr>
        <a:solidFill>
          <a:srgbClr val="FFFFFF"/>
        </a:solidFill>
        <a:ln w="3175">
          <a:solidFill>
            <a:srgbClr val="C0C0C0"/>
          </a:solidFill>
          <a:prstDash val="solid"/>
        </a:ln>
      </c:spPr>
    </c:plotArea>
    <c:legend>
      <c:legendPos val="r"/>
      <c:layout>
        <c:manualLayout>
          <c:xMode val="edge"/>
          <c:yMode val="edge"/>
          <c:x val="0.76625444914501584"/>
          <c:y val="5.797117858689587E-2"/>
          <c:w val="0.18730664312433729"/>
          <c:h val="5.797117858689587E-2"/>
        </c:manualLayout>
      </c:layout>
      <c:spPr>
        <a:noFill/>
        <a:ln w="3175">
          <a:solidFill>
            <a:srgbClr val="C0C0C0"/>
          </a:solidFill>
          <a:prstDash val="solid"/>
        </a:ln>
      </c:spPr>
      <c:txPr>
        <a:bodyPr/>
        <a:lstStyle/>
        <a:p>
          <a:pPr>
            <a:defRPr sz="805" b="0" i="0" u="none" strike="noStrike" baseline="0">
              <a:solidFill>
                <a:srgbClr val="808080"/>
              </a:solidFill>
              <a:latin typeface="Tahoma"/>
              <a:ea typeface="Tahoma"/>
              <a:cs typeface="Tahoma"/>
            </a:defRPr>
          </a:pPr>
          <a:endParaRPr lang="es-AR"/>
        </a:p>
      </c:txPr>
    </c:legend>
    <c:plotVisOnly val="1"/>
    <c:dispBlanksAs val="gap"/>
  </c:chart>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175" b="1" i="0" u="none" strike="noStrike" baseline="0">
                <a:solidFill>
                  <a:srgbClr val="808080"/>
                </a:solidFill>
                <a:latin typeface="Tahoma"/>
                <a:ea typeface="Tahoma"/>
                <a:cs typeface="Tahoma"/>
              </a:defRPr>
            </a:pPr>
            <a:r>
              <a:rPr lang="es-ES" sz="1175" b="1" i="0" u="none" strike="noStrike" baseline="0">
                <a:solidFill>
                  <a:srgbClr val="808080"/>
                </a:solidFill>
                <a:latin typeface="Tahoma"/>
                <a:ea typeface="Tahoma"/>
                <a:cs typeface="Tahoma"/>
              </a:rPr>
              <a:t>Resultado bruto y neto</a:t>
            </a:r>
            <a:r>
              <a:rPr lang="es-ES" sz="1175" b="0" i="0" u="none" strike="noStrike" baseline="0">
                <a:solidFill>
                  <a:srgbClr val="808080"/>
                </a:solidFill>
                <a:latin typeface="Tahoma"/>
                <a:ea typeface="Tahoma"/>
                <a:cs typeface="Tahoma"/>
              </a:rPr>
              <a:t> (acumulado)</a:t>
            </a:r>
          </a:p>
        </c:rich>
      </c:tx>
      <c:layout>
        <c:manualLayout>
          <c:xMode val="edge"/>
          <c:yMode val="edge"/>
          <c:x val="0.23252069442437504"/>
          <c:y val="4.6961325966850799E-2"/>
        </c:manualLayout>
      </c:layout>
      <c:spPr>
        <a:noFill/>
        <a:ln w="25400">
          <a:noFill/>
        </a:ln>
      </c:spPr>
    </c:title>
    <c:view3D>
      <c:rotX val="13"/>
      <c:hPercent val="100"/>
      <c:rotY val="11"/>
      <c:depthPercent val="160"/>
      <c:rAngAx val="1"/>
    </c:view3D>
    <c:floor>
      <c:spPr>
        <a:noFill/>
        <a:ln w="9525">
          <a:noFill/>
        </a:ln>
      </c:spPr>
    </c:floor>
    <c:sideWall>
      <c:spPr>
        <a:solidFill>
          <a:srgbClr val="FFFFFF"/>
        </a:solidFill>
        <a:ln w="3175">
          <a:solidFill>
            <a:srgbClr val="C0C0C0"/>
          </a:solidFill>
          <a:prstDash val="solid"/>
        </a:ln>
      </c:spPr>
    </c:sideWall>
    <c:backWall>
      <c:spPr>
        <a:solidFill>
          <a:srgbClr val="FFFFFF"/>
        </a:solidFill>
        <a:ln w="3175">
          <a:solidFill>
            <a:srgbClr val="C0C0C0"/>
          </a:solidFill>
          <a:prstDash val="solid"/>
        </a:ln>
      </c:spPr>
    </c:backWall>
    <c:plotArea>
      <c:layout>
        <c:manualLayout>
          <c:layoutTarget val="inner"/>
          <c:xMode val="edge"/>
          <c:yMode val="edge"/>
          <c:x val="0.12520345084389434"/>
          <c:y val="0.18784530386740356"/>
          <c:w val="0.861789986328104"/>
          <c:h val="0.69060773480662951"/>
        </c:manualLayout>
      </c:layout>
      <c:area3DChart>
        <c:grouping val="standard"/>
        <c:ser>
          <c:idx val="0"/>
          <c:order val="0"/>
          <c:tx>
            <c:v>Neto</c:v>
          </c:tx>
          <c:spPr>
            <a:gradFill rotWithShape="0">
              <a:gsLst>
                <a:gs pos="0">
                  <a:srgbClr val="00FFFF">
                    <a:gamma/>
                    <a:shade val="46275"/>
                    <a:invGamma/>
                  </a:srgbClr>
                </a:gs>
                <a:gs pos="50000">
                  <a:srgbClr val="00FFFF"/>
                </a:gs>
                <a:gs pos="100000">
                  <a:srgbClr val="00FFFF">
                    <a:gamma/>
                    <a:shade val="46275"/>
                    <a:invGamma/>
                  </a:srgbClr>
                </a:gs>
              </a:gsLst>
              <a:lin ang="2700000" scaled="1"/>
            </a:gradFill>
            <a:ln w="12700">
              <a:solidFill>
                <a:srgbClr val="C0C0C0"/>
              </a:solidFill>
              <a:prstDash val="solid"/>
            </a:ln>
          </c:spPr>
          <c:val>
            <c:numLit>
              <c:formatCode>General</c:formatCode>
              <c:ptCount val="12"/>
              <c:pt idx="0">
                <c:v>66029.105333333355</c:v>
              </c:pt>
              <c:pt idx="1">
                <c:v>145316.36466666657</c:v>
              </c:pt>
              <c:pt idx="2">
                <c:v>225820.85399999988</c:v>
              </c:pt>
              <c:pt idx="3">
                <c:v>306191.60667293321</c:v>
              </c:pt>
              <c:pt idx="4">
                <c:v>416865.92410978669</c:v>
              </c:pt>
              <c:pt idx="5">
                <c:v>494248.61809897254</c:v>
              </c:pt>
              <c:pt idx="6">
                <c:v>559439.41661932925</c:v>
              </c:pt>
              <c:pt idx="7">
                <c:v>838480.11795266229</c:v>
              </c:pt>
              <c:pt idx="8">
                <c:v>1067677.4228859956</c:v>
              </c:pt>
              <c:pt idx="9">
                <c:v>1222885.2150193292</c:v>
              </c:pt>
              <c:pt idx="10">
                <c:v>1308079.6931526635</c:v>
              </c:pt>
              <c:pt idx="11">
                <c:v>1380731.7140859952</c:v>
              </c:pt>
            </c:numLit>
          </c:val>
        </c:ser>
        <c:ser>
          <c:idx val="3"/>
          <c:order val="1"/>
          <c:tx>
            <c:v>Bruto</c:v>
          </c:tx>
          <c:spPr>
            <a:gradFill rotWithShape="0">
              <a:gsLst>
                <a:gs pos="0">
                  <a:srgbClr val="FF00FF">
                    <a:gamma/>
                    <a:shade val="46275"/>
                    <a:invGamma/>
                  </a:srgbClr>
                </a:gs>
                <a:gs pos="50000">
                  <a:srgbClr val="FF00FF"/>
                </a:gs>
                <a:gs pos="100000">
                  <a:srgbClr val="FF00FF">
                    <a:gamma/>
                    <a:shade val="46275"/>
                    <a:invGamma/>
                  </a:srgbClr>
                </a:gs>
              </a:gsLst>
              <a:lin ang="2700000" scaled="1"/>
            </a:gradFill>
            <a:ln w="12700">
              <a:solidFill>
                <a:srgbClr val="C0C0C0"/>
              </a:solidFill>
              <a:prstDash val="solid"/>
            </a:ln>
          </c:spPr>
          <c:val>
            <c:numLit>
              <c:formatCode>General</c:formatCode>
              <c:ptCount val="12"/>
              <c:pt idx="0">
                <c:v>94327.293333333349</c:v>
              </c:pt>
              <c:pt idx="1">
                <c:v>207594.80666666658</c:v>
              </c:pt>
              <c:pt idx="2">
                <c:v>322601.21999999997</c:v>
              </c:pt>
              <c:pt idx="3">
                <c:v>437416.58096133324</c:v>
              </c:pt>
              <c:pt idx="4">
                <c:v>595522.74872826634</c:v>
              </c:pt>
              <c:pt idx="5">
                <c:v>706069.45442710421</c:v>
              </c:pt>
              <c:pt idx="6">
                <c:v>799199.16659904202</c:v>
              </c:pt>
              <c:pt idx="7">
                <c:v>1197828.7399323753</c:v>
              </c:pt>
              <c:pt idx="8">
                <c:v>1525253.4612657076</c:v>
              </c:pt>
              <c:pt idx="9">
                <c:v>1746978.8785990418</c:v>
              </c:pt>
              <c:pt idx="10">
                <c:v>1868685.2759323749</c:v>
              </c:pt>
              <c:pt idx="11">
                <c:v>1972473.8772657078</c:v>
              </c:pt>
            </c:numLit>
          </c:val>
        </c:ser>
        <c:dropLines>
          <c:spPr>
            <a:ln w="3175">
              <a:solidFill>
                <a:srgbClr val="C0C0C0"/>
              </a:solidFill>
              <a:prstDash val="solid"/>
            </a:ln>
          </c:spPr>
        </c:dropLines>
        <c:gapDepth val="160"/>
        <c:axId val="62678528"/>
        <c:axId val="62680064"/>
        <c:axId val="62504448"/>
      </c:area3DChart>
      <c:catAx>
        <c:axId val="62678528"/>
        <c:scaling>
          <c:orientation val="minMax"/>
        </c:scaling>
        <c:axPos val="b"/>
        <c:numFmt formatCode="General" sourceLinked="1"/>
        <c:tickLblPos val="low"/>
        <c:spPr>
          <a:ln w="3175">
            <a:solidFill>
              <a:srgbClr val="C0C0C0"/>
            </a:solidFill>
            <a:prstDash val="solid"/>
          </a:ln>
        </c:spPr>
        <c:txPr>
          <a:bodyPr rot="0" vert="horz"/>
          <a:lstStyle/>
          <a:p>
            <a:pPr>
              <a:defRPr sz="1425" b="0" i="0" u="none" strike="noStrike" baseline="0">
                <a:solidFill>
                  <a:srgbClr val="808080"/>
                </a:solidFill>
                <a:latin typeface="Tahoma"/>
                <a:ea typeface="Tahoma"/>
                <a:cs typeface="Tahoma"/>
              </a:defRPr>
            </a:pPr>
            <a:endParaRPr lang="es-AR"/>
          </a:p>
        </c:txPr>
        <c:crossAx val="62680064"/>
        <c:crosses val="autoZero"/>
        <c:auto val="1"/>
        <c:lblAlgn val="ctr"/>
        <c:lblOffset val="100"/>
        <c:tickLblSkip val="1"/>
        <c:tickMarkSkip val="1"/>
      </c:catAx>
      <c:valAx>
        <c:axId val="62680064"/>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2678528"/>
        <c:crosses val="autoZero"/>
        <c:crossBetween val="midCat"/>
      </c:valAx>
      <c:serAx>
        <c:axId val="62504448"/>
        <c:scaling>
          <c:orientation val="minMax"/>
        </c:scaling>
        <c:delete val="1"/>
        <c:axPos val="b"/>
        <c:tickLblPos val="none"/>
        <c:crossAx val="62680064"/>
        <c:crosses val="autoZero"/>
      </c:serAx>
      <c:spPr>
        <a:noFill/>
        <a:ln w="25400">
          <a:noFill/>
        </a:ln>
      </c:spPr>
    </c:plotArea>
    <c:legend>
      <c:legendPos val="t"/>
      <c:layout>
        <c:manualLayout>
          <c:xMode val="edge"/>
          <c:yMode val="edge"/>
          <c:x val="0.77073293116890762"/>
          <c:y val="5.8011049723756897E-2"/>
          <c:w val="0.15609780884433583"/>
          <c:h val="6.0773480662983423E-2"/>
        </c:manualLayout>
      </c:layout>
      <c:spPr>
        <a:noFill/>
        <a:ln w="25400">
          <a:noFill/>
        </a:ln>
      </c:spPr>
      <c:txPr>
        <a:bodyPr/>
        <a:lstStyle/>
        <a:p>
          <a:pPr>
            <a:defRPr sz="825" b="0" i="0" u="none" strike="noStrike" baseline="0">
              <a:solidFill>
                <a:srgbClr val="808080"/>
              </a:solidFill>
              <a:latin typeface="Tahoma"/>
              <a:ea typeface="Tahoma"/>
              <a:cs typeface="Tahoma"/>
            </a:defRPr>
          </a:pPr>
          <a:endParaRPr lang="es-AR"/>
        </a:p>
      </c:txPr>
    </c:legend>
    <c:plotVisOnly val="1"/>
    <c:dispBlanksAs val="zero"/>
  </c:chart>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200" b="1" i="0" u="none" strike="noStrike" baseline="0">
                <a:solidFill>
                  <a:srgbClr val="808080"/>
                </a:solidFill>
                <a:latin typeface="Tahoma"/>
                <a:ea typeface="Tahoma"/>
                <a:cs typeface="Tahoma"/>
              </a:defRPr>
            </a:pPr>
            <a:r>
              <a:t>Beneficio Neto </a:t>
            </a:r>
          </a:p>
        </c:rich>
      </c:tx>
      <c:layout>
        <c:manualLayout>
          <c:xMode val="edge"/>
          <c:yMode val="edge"/>
          <c:x val="0.40402507318555397"/>
          <c:y val="1.3850434246280753E-2"/>
        </c:manualLayout>
      </c:layout>
      <c:spPr>
        <a:noFill/>
        <a:ln w="25400">
          <a:noFill/>
        </a:ln>
      </c:spPr>
    </c:title>
    <c:view3D>
      <c:rotX val="19"/>
      <c:hPercent val="100"/>
      <c:rotY val="22"/>
      <c:depthPercent val="230"/>
      <c:rAngAx val="1"/>
    </c:view3D>
    <c:floor>
      <c:spPr>
        <a:solidFill>
          <a:srgbClr val="FFFFFF"/>
        </a:solidFill>
        <a:ln w="3175">
          <a:solidFill>
            <a:srgbClr val="C0C0C0"/>
          </a:solidFill>
          <a:prstDash val="solid"/>
        </a:ln>
      </c:spPr>
    </c:floor>
    <c:sideWall>
      <c:spPr>
        <a:solidFill>
          <a:srgbClr val="FFFFFF"/>
        </a:solidFill>
        <a:ln w="12700">
          <a:solidFill>
            <a:srgbClr val="C0C0C0"/>
          </a:solidFill>
          <a:prstDash val="solid"/>
        </a:ln>
      </c:spPr>
    </c:sideWall>
    <c:backWall>
      <c:spPr>
        <a:solidFill>
          <a:srgbClr val="FFFFFF"/>
        </a:solidFill>
        <a:ln w="12700">
          <a:solidFill>
            <a:srgbClr val="C0C0C0"/>
          </a:solidFill>
          <a:prstDash val="solid"/>
        </a:ln>
      </c:spPr>
    </c:backWall>
    <c:plotArea>
      <c:layout>
        <c:manualLayout>
          <c:layoutTarget val="inner"/>
          <c:xMode val="edge"/>
          <c:yMode val="edge"/>
          <c:x val="0.14705893468439707"/>
          <c:y val="7.2022258080659846E-2"/>
          <c:w val="0.84520187723874518"/>
          <c:h val="0.79224483888725827"/>
        </c:manualLayout>
      </c:layout>
      <c:area3DChart>
        <c:grouping val="standard"/>
        <c:ser>
          <c:idx val="0"/>
          <c:order val="0"/>
          <c:spPr>
            <a:gradFill rotWithShape="0">
              <a:gsLst>
                <a:gs pos="0">
                  <a:srgbClr val="00FFFF"/>
                </a:gs>
                <a:gs pos="100000">
                  <a:srgbClr val="00FFFF">
                    <a:gamma/>
                    <a:shade val="46275"/>
                    <a:invGamma/>
                  </a:srgbClr>
                </a:gs>
              </a:gsLst>
              <a:path path="rect">
                <a:fillToRect t="100000" r="100000"/>
              </a:path>
            </a:gradFill>
            <a:ln w="12700">
              <a:solidFill>
                <a:srgbClr val="808080"/>
              </a:solidFill>
              <a:prstDash val="solid"/>
            </a:ln>
          </c:spPr>
          <c:val>
            <c:numLit>
              <c:formatCode>General</c:formatCode>
              <c:ptCount val="12"/>
              <c:pt idx="0">
                <c:v>66029.105333333355</c:v>
              </c:pt>
              <c:pt idx="1">
                <c:v>145316.36466666657</c:v>
              </c:pt>
              <c:pt idx="2">
                <c:v>225820.85399999988</c:v>
              </c:pt>
              <c:pt idx="3">
                <c:v>306191.60667293321</c:v>
              </c:pt>
              <c:pt idx="4">
                <c:v>416865.92410978669</c:v>
              </c:pt>
              <c:pt idx="5">
                <c:v>494248.61809897254</c:v>
              </c:pt>
              <c:pt idx="6">
                <c:v>559439.41661932925</c:v>
              </c:pt>
              <c:pt idx="7">
                <c:v>838480.11795266229</c:v>
              </c:pt>
              <c:pt idx="8">
                <c:v>1067677.4228859956</c:v>
              </c:pt>
              <c:pt idx="9">
                <c:v>1222885.2150193292</c:v>
              </c:pt>
              <c:pt idx="10">
                <c:v>1308079.6931526635</c:v>
              </c:pt>
              <c:pt idx="11">
                <c:v>1380731.7140859952</c:v>
              </c:pt>
            </c:numLit>
          </c:val>
        </c:ser>
        <c:dropLines>
          <c:spPr>
            <a:ln w="3175">
              <a:solidFill>
                <a:srgbClr val="C0C0C0"/>
              </a:solidFill>
              <a:prstDash val="solid"/>
            </a:ln>
          </c:spPr>
        </c:dropLines>
        <c:gapDepth val="200"/>
        <c:axId val="62735104"/>
        <c:axId val="62736640"/>
        <c:axId val="62575936"/>
      </c:area3DChart>
      <c:catAx>
        <c:axId val="62735104"/>
        <c:scaling>
          <c:orientation val="minMax"/>
        </c:scaling>
        <c:axPos val="b"/>
        <c:numFmt formatCode="General" sourceLinked="1"/>
        <c:tickLblPos val="low"/>
        <c:spPr>
          <a:ln w="3175">
            <a:solidFill>
              <a:srgbClr val="C0C0C0"/>
            </a:solidFill>
            <a:prstDash val="solid"/>
          </a:ln>
        </c:spPr>
        <c:txPr>
          <a:bodyPr rot="0" vert="horz"/>
          <a:lstStyle/>
          <a:p>
            <a:pPr>
              <a:defRPr sz="1200" b="0" i="0" u="none" strike="noStrike" baseline="0">
                <a:solidFill>
                  <a:srgbClr val="808080"/>
                </a:solidFill>
                <a:latin typeface="Tahoma"/>
                <a:ea typeface="Tahoma"/>
                <a:cs typeface="Tahoma"/>
              </a:defRPr>
            </a:pPr>
            <a:endParaRPr lang="es-AR"/>
          </a:p>
        </c:txPr>
        <c:crossAx val="62736640"/>
        <c:crosses val="autoZero"/>
        <c:auto val="1"/>
        <c:lblAlgn val="ctr"/>
        <c:lblOffset val="100"/>
        <c:tickLblSkip val="1"/>
        <c:tickMarkSkip val="1"/>
      </c:catAx>
      <c:valAx>
        <c:axId val="62736640"/>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1175" b="0" i="0" u="none" strike="noStrike" baseline="0">
                <a:solidFill>
                  <a:srgbClr val="808080"/>
                </a:solidFill>
                <a:latin typeface="Tahoma"/>
                <a:ea typeface="Tahoma"/>
                <a:cs typeface="Tahoma"/>
              </a:defRPr>
            </a:pPr>
            <a:endParaRPr lang="es-AR"/>
          </a:p>
        </c:txPr>
        <c:crossAx val="62735104"/>
        <c:crosses val="autoZero"/>
        <c:crossBetween val="midCat"/>
      </c:valAx>
      <c:serAx>
        <c:axId val="62575936"/>
        <c:scaling>
          <c:orientation val="minMax"/>
        </c:scaling>
        <c:delete val="1"/>
        <c:axPos val="b"/>
        <c:tickLblPos val="none"/>
        <c:crossAx val="62736640"/>
        <c:crosses val="autoZero"/>
      </c:serAx>
      <c:spPr>
        <a:noFill/>
        <a:ln w="25400">
          <a:noFill/>
        </a:ln>
      </c:spPr>
    </c:plotArea>
    <c:plotVisOnly val="1"/>
    <c:dispBlanksAs val="zero"/>
  </c:chart>
  <c:spPr>
    <a:solidFill>
      <a:srgbClr val="FFFFFF"/>
    </a:solidFill>
    <a:ln w="3175">
      <a:solidFill>
        <a:srgbClr val="C0C0C0"/>
      </a:solidFill>
      <a:prstDash val="solid"/>
    </a:ln>
  </c:spPr>
  <c:txPr>
    <a:bodyPr/>
    <a:lstStyle/>
    <a:p>
      <a:pPr>
        <a:defRPr sz="1200" b="0" i="0" u="none" strike="noStrike" baseline="0">
          <a:solidFill>
            <a:srgbClr val="80808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375" b="1" i="0" u="none" strike="noStrike" baseline="0">
                <a:solidFill>
                  <a:srgbClr val="808080"/>
                </a:solidFill>
                <a:latin typeface="Tahoma"/>
                <a:ea typeface="Tahoma"/>
                <a:cs typeface="Tahoma"/>
              </a:defRPr>
            </a:pPr>
            <a:r>
              <a:rPr lang="es-ES"/>
              <a:t>Ingresos y gastos</a:t>
            </a:r>
          </a:p>
        </c:rich>
      </c:tx>
      <c:layout>
        <c:manualLayout>
          <c:xMode val="edge"/>
          <c:yMode val="edge"/>
          <c:x val="0.2687502050401343"/>
          <c:y val="1.3089021966293211E-2"/>
        </c:manualLayout>
      </c:layout>
      <c:spPr>
        <a:noFill/>
        <a:ln w="25400">
          <a:noFill/>
        </a:ln>
      </c:spPr>
    </c:title>
    <c:plotArea>
      <c:layout>
        <c:manualLayout>
          <c:layoutTarget val="inner"/>
          <c:xMode val="edge"/>
          <c:yMode val="edge"/>
          <c:x val="8.281256318097166E-2"/>
          <c:y val="0.13612582844944937"/>
          <c:w val="0.87187566518834358"/>
          <c:h val="0.75130986086523033"/>
        </c:manualLayout>
      </c:layout>
      <c:barChart>
        <c:barDir val="col"/>
        <c:grouping val="clustered"/>
        <c:ser>
          <c:idx val="1"/>
          <c:order val="0"/>
          <c:tx>
            <c:v>ingresos</c:v>
          </c:tx>
          <c:spPr>
            <a:gradFill rotWithShape="0">
              <a:gsLst>
                <a:gs pos="0">
                  <a:srgbClr val="CCFFCC">
                    <a:gamma/>
                    <a:shade val="46275"/>
                    <a:invGamma/>
                  </a:srgbClr>
                </a:gs>
                <a:gs pos="50000">
                  <a:srgbClr val="CCFFCC"/>
                </a:gs>
                <a:gs pos="100000">
                  <a:srgbClr val="CCFFCC">
                    <a:gamma/>
                    <a:shade val="46275"/>
                    <a:invGamma/>
                  </a:srgbClr>
                </a:gs>
              </a:gsLst>
              <a:lin ang="0" scaled="1"/>
            </a:gradFill>
            <a:ln w="12700">
              <a:solidFill>
                <a:srgbClr val="808080"/>
              </a:solidFill>
              <a:prstDash val="solid"/>
            </a:ln>
          </c:spPr>
          <c:val>
            <c:numRef>
              <c:f>datos!$C$6:$N$6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v>gastos</c:v>
          </c:tx>
          <c:spPr>
            <a:gradFill rotWithShape="0">
              <a:gsLst>
                <a:gs pos="0">
                  <a:srgbClr val="CC99FF">
                    <a:gamma/>
                    <a:shade val="46275"/>
                    <a:invGamma/>
                  </a:srgbClr>
                </a:gs>
                <a:gs pos="50000">
                  <a:srgbClr val="CC99FF"/>
                </a:gs>
                <a:gs pos="100000">
                  <a:srgbClr val="CC99FF">
                    <a:gamma/>
                    <a:shade val="46275"/>
                    <a:invGamma/>
                  </a:srgbClr>
                </a:gs>
              </a:gsLst>
              <a:lin ang="0" scaled="1"/>
            </a:gradFill>
            <a:ln w="12700">
              <a:solidFill>
                <a:srgbClr val="808080"/>
              </a:solidFill>
              <a:prstDash val="solid"/>
            </a:ln>
          </c:spPr>
          <c:val>
            <c:numRef>
              <c:f>datos!$C$7:$N$7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overlap val="30"/>
        <c:axId val="66684416"/>
        <c:axId val="66685952"/>
      </c:barChart>
      <c:catAx>
        <c:axId val="66684416"/>
        <c:scaling>
          <c:orientation val="minMax"/>
        </c:scaling>
        <c:axPos val="b"/>
        <c:numFmt formatCode="General" sourceLinked="1"/>
        <c:tickLblPos val="nextTo"/>
        <c:spPr>
          <a:ln w="3175">
            <a:solidFill>
              <a:srgbClr val="80808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6685952"/>
        <c:crosses val="autoZero"/>
        <c:auto val="1"/>
        <c:lblAlgn val="ctr"/>
        <c:lblOffset val="100"/>
        <c:tickLblSkip val="1"/>
        <c:tickMarkSkip val="1"/>
      </c:catAx>
      <c:valAx>
        <c:axId val="66685952"/>
        <c:scaling>
          <c:orientation val="minMax"/>
        </c:scaling>
        <c:axPos val="l"/>
        <c:majorGridlines>
          <c:spPr>
            <a:ln w="3175">
              <a:solidFill>
                <a:srgbClr val="C0C0C0"/>
              </a:solidFill>
              <a:prstDash val="solid"/>
            </a:ln>
          </c:spPr>
        </c:majorGridlines>
        <c:numFmt formatCode="#,##0" sourceLinked="1"/>
        <c:tickLblPos val="nextTo"/>
        <c:spPr>
          <a:ln w="3175">
            <a:solidFill>
              <a:srgbClr val="C0C0C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6684416"/>
        <c:crosses val="autoZero"/>
        <c:crossBetween val="between"/>
      </c:valAx>
      <c:spPr>
        <a:solidFill>
          <a:srgbClr val="FFFFFF"/>
        </a:solidFill>
        <a:ln w="12700">
          <a:solidFill>
            <a:srgbClr val="C0C0C0"/>
          </a:solidFill>
          <a:prstDash val="solid"/>
        </a:ln>
      </c:spPr>
    </c:plotArea>
    <c:legend>
      <c:legendPos val="t"/>
      <c:layout>
        <c:manualLayout>
          <c:xMode val="edge"/>
          <c:yMode val="edge"/>
          <c:x val="0.71875054836315067"/>
          <c:y val="4.1884870292138283E-2"/>
          <c:w val="0.22656267285360168"/>
          <c:h val="5.4973892258431523E-2"/>
        </c:manualLayout>
      </c:layout>
      <c:spPr>
        <a:noFill/>
        <a:ln w="25400">
          <a:noFill/>
        </a:ln>
      </c:spPr>
      <c:txPr>
        <a:bodyPr/>
        <a:lstStyle/>
        <a:p>
          <a:pPr>
            <a:defRPr sz="920" b="0" i="0" u="none" strike="noStrike" baseline="0">
              <a:solidFill>
                <a:srgbClr val="808080"/>
              </a:solidFill>
              <a:latin typeface="Arial"/>
              <a:ea typeface="Arial"/>
              <a:cs typeface="Arial"/>
            </a:defRPr>
          </a:pPr>
          <a:endParaRPr lang="es-AR"/>
        </a:p>
      </c:txPr>
    </c:legend>
    <c:plotVisOnly val="1"/>
    <c:dispBlanksAs val="gap"/>
  </c:chart>
  <c:spPr>
    <a:no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600" b="1" i="0" u="none" strike="noStrike" baseline="0">
                <a:solidFill>
                  <a:srgbClr val="808080"/>
                </a:solidFill>
                <a:latin typeface="Tahoma"/>
                <a:ea typeface="Tahoma"/>
                <a:cs typeface="Tahoma"/>
              </a:defRPr>
            </a:pPr>
            <a:r>
              <a:rPr lang="es-ES" sz="1600" b="1" i="0" u="none" strike="noStrike" baseline="0">
                <a:solidFill>
                  <a:srgbClr val="808080"/>
                </a:solidFill>
                <a:latin typeface="Tahoma"/>
                <a:ea typeface="Tahoma"/>
                <a:cs typeface="Tahoma"/>
              </a:rPr>
              <a:t>Resultado </a:t>
            </a:r>
            <a:r>
              <a:rPr lang="es-ES" sz="1600" b="0" i="0" u="none" strike="noStrike" baseline="0">
                <a:solidFill>
                  <a:srgbClr val="808080"/>
                </a:solidFill>
                <a:latin typeface="Tahoma"/>
                <a:ea typeface="Tahoma"/>
                <a:cs typeface="Tahoma"/>
              </a:rPr>
              <a:t>anual</a:t>
            </a:r>
          </a:p>
        </c:rich>
      </c:tx>
      <c:layout>
        <c:manualLayout>
          <c:xMode val="edge"/>
          <c:yMode val="edge"/>
          <c:x val="0.38149380889005513"/>
          <c:y val="2.3498694516971279E-2"/>
        </c:manualLayout>
      </c:layout>
      <c:spPr>
        <a:noFill/>
        <a:ln w="25400">
          <a:noFill/>
        </a:ln>
      </c:spPr>
    </c:title>
    <c:plotArea>
      <c:layout>
        <c:manualLayout>
          <c:layoutTarget val="inner"/>
          <c:xMode val="edge"/>
          <c:yMode val="edge"/>
          <c:x val="0.11850658744244262"/>
          <c:y val="0.13315926892950383"/>
          <c:w val="0.85227340283948494"/>
          <c:h val="0.73890339425587503"/>
        </c:manualLayout>
      </c:layout>
      <c:areaChart>
        <c:grouping val="standard"/>
        <c:ser>
          <c:idx val="1"/>
          <c:order val="0"/>
          <c:tx>
            <c:v>ingresos</c:v>
          </c:tx>
          <c:spPr>
            <a:gradFill rotWithShape="0">
              <a:gsLst>
                <a:gs pos="0">
                  <a:srgbClr val="FFCC00"/>
                </a:gs>
                <a:gs pos="100000">
                  <a:srgbClr val="FFCC00">
                    <a:gamma/>
                    <a:shade val="46275"/>
                    <a:invGamma/>
                  </a:srgbClr>
                </a:gs>
              </a:gsLst>
              <a:path path="rect">
                <a:fillToRect t="100000" r="100000"/>
              </a:path>
            </a:gradFill>
            <a:ln w="12700">
              <a:solidFill>
                <a:srgbClr val="808080"/>
              </a:solidFill>
              <a:prstDash val="solid"/>
            </a:ln>
          </c:spPr>
          <c:val>
            <c:numRef>
              <c:f>datos!$E$8:$P$8</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ropLines>
          <c:spPr>
            <a:ln w="3175">
              <a:solidFill>
                <a:srgbClr val="C0C0C0"/>
              </a:solidFill>
              <a:prstDash val="solid"/>
            </a:ln>
          </c:spPr>
        </c:dropLines>
        <c:axId val="66991232"/>
        <c:axId val="70267264"/>
      </c:areaChart>
      <c:catAx>
        <c:axId val="66991232"/>
        <c:scaling>
          <c:orientation val="minMax"/>
        </c:scaling>
        <c:axPos val="b"/>
        <c:numFmt formatCode="General" sourceLinked="1"/>
        <c:tickLblPos val="nextTo"/>
        <c:spPr>
          <a:ln w="3175">
            <a:solidFill>
              <a:srgbClr val="80808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70267264"/>
        <c:crosses val="autoZero"/>
        <c:auto val="1"/>
        <c:lblAlgn val="ctr"/>
        <c:lblOffset val="100"/>
        <c:tickLblSkip val="1"/>
        <c:tickMarkSkip val="1"/>
      </c:catAx>
      <c:valAx>
        <c:axId val="70267264"/>
        <c:scaling>
          <c:orientation val="minMax"/>
        </c:scaling>
        <c:axPos val="l"/>
        <c:majorGridlines>
          <c:spPr>
            <a:ln w="3175">
              <a:solidFill>
                <a:srgbClr val="C0C0C0"/>
              </a:solidFill>
              <a:prstDash val="solid"/>
            </a:ln>
          </c:spPr>
        </c:majorGridlines>
        <c:numFmt formatCode="#,##0_ ;[Red]\-#,##0\ " sourceLinked="1"/>
        <c:tickLblPos val="nextTo"/>
        <c:spPr>
          <a:ln w="3175">
            <a:solidFill>
              <a:srgbClr val="C0C0C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66991232"/>
        <c:crosses val="autoZero"/>
        <c:crossBetween val="midCat"/>
      </c:valAx>
      <c:spPr>
        <a:solidFill>
          <a:srgbClr val="FFFFFF"/>
        </a:solidFill>
        <a:ln w="12700">
          <a:solidFill>
            <a:srgbClr val="C0C0C0"/>
          </a:solidFill>
          <a:prstDash val="solid"/>
        </a:ln>
      </c:spPr>
    </c:plotArea>
    <c:plotVisOnly val="1"/>
    <c:dispBlanksAs val="zero"/>
  </c:chart>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375" b="1" i="0" u="none" strike="noStrike" baseline="0">
                <a:solidFill>
                  <a:srgbClr val="808080"/>
                </a:solidFill>
                <a:latin typeface="Tahoma"/>
                <a:ea typeface="Tahoma"/>
                <a:cs typeface="Tahoma"/>
              </a:defRPr>
            </a:pPr>
            <a:r>
              <a:rPr lang="es-ES"/>
              <a:t>Saldo mensual</a:t>
            </a:r>
          </a:p>
        </c:rich>
      </c:tx>
      <c:layout>
        <c:manualLayout>
          <c:xMode val="edge"/>
          <c:yMode val="edge"/>
          <c:x val="0.26519384710564697"/>
          <c:y val="1.4705903472402734E-2"/>
        </c:manualLayout>
      </c:layout>
      <c:spPr>
        <a:noFill/>
        <a:ln w="25400">
          <a:noFill/>
        </a:ln>
      </c:spPr>
    </c:title>
    <c:view3D>
      <c:rotX val="0"/>
      <c:hPercent val="56"/>
      <c:rotY val="0"/>
      <c:depthPercent val="50"/>
      <c:rAngAx val="1"/>
    </c:view3D>
    <c:floor>
      <c:spPr>
        <a:solidFill>
          <a:srgbClr val="C0C0C0"/>
        </a:solidFill>
        <a:ln w="3175">
          <a:solidFill>
            <a:srgbClr val="000000"/>
          </a:solidFill>
          <a:prstDash val="solid"/>
        </a:ln>
      </c:spPr>
    </c:floor>
    <c:sideWall>
      <c:spPr>
        <a:solidFill>
          <a:srgbClr val="FFFFFF"/>
        </a:solidFill>
        <a:ln w="12700">
          <a:solidFill>
            <a:srgbClr val="C0C0C0"/>
          </a:solidFill>
          <a:prstDash val="solid"/>
        </a:ln>
      </c:spPr>
    </c:sideWall>
    <c:backWall>
      <c:spPr>
        <a:solidFill>
          <a:srgbClr val="FFFFFF"/>
        </a:solidFill>
        <a:ln w="12700">
          <a:solidFill>
            <a:srgbClr val="C0C0C0"/>
          </a:solidFill>
          <a:prstDash val="solid"/>
        </a:ln>
      </c:spPr>
    </c:backWall>
    <c:plotArea>
      <c:layout>
        <c:manualLayout>
          <c:layoutTarget val="inner"/>
          <c:xMode val="edge"/>
          <c:yMode val="edge"/>
          <c:x val="0.11418068417048689"/>
          <c:y val="0.14705903472402745"/>
          <c:w val="0.86372162703158717"/>
          <c:h val="0.74411871570357879"/>
        </c:manualLayout>
      </c:layout>
      <c:bar3DChart>
        <c:barDir val="col"/>
        <c:grouping val="clustered"/>
        <c:ser>
          <c:idx val="1"/>
          <c:order val="0"/>
          <c:tx>
            <c:v>cobros</c:v>
          </c:tx>
          <c:spPr>
            <a:gradFill rotWithShape="0">
              <a:gsLst>
                <a:gs pos="0">
                  <a:srgbClr val="00FF00">
                    <a:gamma/>
                    <a:shade val="46275"/>
                    <a:invGamma/>
                  </a:srgbClr>
                </a:gs>
                <a:gs pos="50000">
                  <a:srgbClr val="00FF00"/>
                </a:gs>
                <a:gs pos="100000">
                  <a:srgbClr val="00FF00">
                    <a:gamma/>
                    <a:shade val="46275"/>
                    <a:invGamma/>
                  </a:srgbClr>
                </a:gs>
              </a:gsLst>
              <a:lin ang="0" scaled="1"/>
            </a:gradFill>
            <a:ln w="12700">
              <a:solidFill>
                <a:srgbClr val="808080"/>
              </a:solidFill>
              <a:prstDash val="solid"/>
            </a:ln>
            <a:effectLst>
              <a:outerShdw dist="35921" dir="2700000" algn="br">
                <a:srgbClr val="000000"/>
              </a:outerShdw>
            </a:effectLst>
          </c:spPr>
          <c:val>
            <c:numRef>
              <c:f>PT!$F$26:$Q$26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pagos</c:v>
          </c:tx>
          <c:spPr>
            <a:gradFill rotWithShape="0">
              <a:gsLst>
                <a:gs pos="0">
                  <a:srgbClr val="C0C0C0">
                    <a:gamma/>
                    <a:shade val="46275"/>
                    <a:invGamma/>
                  </a:srgbClr>
                </a:gs>
                <a:gs pos="50000">
                  <a:srgbClr val="C0C0C0"/>
                </a:gs>
                <a:gs pos="100000">
                  <a:srgbClr val="C0C0C0">
                    <a:gamma/>
                    <a:shade val="46275"/>
                    <a:invGamma/>
                  </a:srgbClr>
                </a:gs>
              </a:gsLst>
              <a:lin ang="0" scaled="1"/>
            </a:gradFill>
            <a:ln w="12700">
              <a:solidFill>
                <a:srgbClr val="808080"/>
              </a:solidFill>
              <a:prstDash val="solid"/>
            </a:ln>
          </c:spPr>
          <c:val>
            <c:numRef>
              <c:f>PT!$F$57:$Q$57</c:f>
              <c:numCache>
                <c:formatCode>General</c:formatCode>
                <c:ptCount val="12"/>
                <c:pt idx="0" formatCode="#,##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v>saldo neto</c:v>
          </c:tx>
          <c:spPr>
            <a:gradFill rotWithShape="0">
              <a:gsLst>
                <a:gs pos="0">
                  <a:srgbClr val="FF9900">
                    <a:gamma/>
                    <a:shade val="46275"/>
                    <a:invGamma/>
                  </a:srgbClr>
                </a:gs>
                <a:gs pos="50000">
                  <a:srgbClr val="FF9900"/>
                </a:gs>
                <a:gs pos="100000">
                  <a:srgbClr val="FF9900">
                    <a:gamma/>
                    <a:shade val="46275"/>
                    <a:invGamma/>
                  </a:srgbClr>
                </a:gs>
              </a:gsLst>
              <a:lin ang="0" scaled="1"/>
            </a:gradFill>
            <a:ln w="12700">
              <a:solidFill>
                <a:srgbClr val="808080"/>
              </a:solidFill>
              <a:prstDash val="solid"/>
            </a:ln>
          </c:spPr>
          <c:val>
            <c:numRef>
              <c:f>PT!$F$59:$Q$59</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40"/>
        <c:gapDepth val="40"/>
        <c:shape val="box"/>
        <c:axId val="41497344"/>
        <c:axId val="41498880"/>
        <c:axId val="0"/>
      </c:bar3DChart>
      <c:catAx>
        <c:axId val="41497344"/>
        <c:scaling>
          <c:orientation val="minMax"/>
        </c:scaling>
        <c:axPos val="b"/>
        <c:majorGridlines>
          <c:spPr>
            <a:ln w="3175">
              <a:solidFill>
                <a:srgbClr val="C0C0C0"/>
              </a:solidFill>
              <a:prstDash val="solid"/>
            </a:ln>
          </c:spPr>
        </c:majorGridlines>
        <c:numFmt formatCode="General" sourceLinked="1"/>
        <c:tickLblPos val="low"/>
        <c:spPr>
          <a:ln w="3175">
            <a:solidFill>
              <a:srgbClr val="80808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41498880"/>
        <c:crosses val="autoZero"/>
        <c:auto val="1"/>
        <c:lblAlgn val="ctr"/>
        <c:lblOffset val="100"/>
        <c:tickLblSkip val="1"/>
        <c:tickMarkSkip val="1"/>
      </c:catAx>
      <c:valAx>
        <c:axId val="41498880"/>
        <c:scaling>
          <c:orientation val="minMax"/>
        </c:scaling>
        <c:axPos val="l"/>
        <c:majorGridlines>
          <c:spPr>
            <a:ln w="3175">
              <a:solidFill>
                <a:srgbClr val="C0C0C0"/>
              </a:solidFill>
              <a:prstDash val="solid"/>
            </a:ln>
          </c:spPr>
        </c:majorGridlines>
        <c:numFmt formatCode="#,##0_ ;[Red]\-#,##0\ " sourceLinked="0"/>
        <c:tickLblPos val="nextTo"/>
        <c:spPr>
          <a:ln w="3175">
            <a:solidFill>
              <a:srgbClr val="80808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41497344"/>
        <c:crosses val="autoZero"/>
        <c:crossBetween val="between"/>
      </c:valAx>
      <c:spPr>
        <a:noFill/>
        <a:ln w="25400">
          <a:noFill/>
        </a:ln>
      </c:spPr>
    </c:plotArea>
    <c:legend>
      <c:legendPos val="t"/>
      <c:layout>
        <c:manualLayout>
          <c:xMode val="edge"/>
          <c:yMode val="edge"/>
          <c:x val="0.62062726718474381"/>
          <c:y val="5.0000071806169326E-2"/>
          <c:w val="0.34070042857322685"/>
          <c:h val="6.4705975278572039E-2"/>
        </c:manualLayout>
      </c:layout>
      <c:spPr>
        <a:noFill/>
        <a:ln w="25400">
          <a:noFill/>
        </a:ln>
      </c:spPr>
      <c:txPr>
        <a:bodyPr/>
        <a:lstStyle/>
        <a:p>
          <a:pPr>
            <a:defRPr sz="920" b="0" i="0" u="none" strike="noStrike" baseline="0">
              <a:solidFill>
                <a:srgbClr val="808080"/>
              </a:solidFill>
              <a:latin typeface="Tahoma"/>
              <a:ea typeface="Tahoma"/>
              <a:cs typeface="Tahoma"/>
            </a:defRPr>
          </a:pPr>
          <a:endParaRPr lang="es-AR"/>
        </a:p>
      </c:txPr>
    </c:legend>
    <c:plotVisOnly val="1"/>
    <c:dispBlanksAs val="gap"/>
  </c:chart>
  <c:spPr>
    <a:noFill/>
    <a:ln w="3175">
      <a:solidFill>
        <a:srgbClr val="808080"/>
      </a:solidFill>
      <a:prstDash val="solid"/>
    </a:ln>
  </c:spPr>
  <c:txPr>
    <a:bodyPr/>
    <a:lstStyle/>
    <a:p>
      <a:pPr>
        <a:defRPr sz="11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375" b="1" i="0" u="none" strike="noStrike" baseline="0">
                <a:solidFill>
                  <a:srgbClr val="808080"/>
                </a:solidFill>
                <a:latin typeface="Tahoma"/>
                <a:ea typeface="Tahoma"/>
                <a:cs typeface="Tahoma"/>
              </a:defRPr>
            </a:pPr>
            <a:r>
              <a:rPr lang="es-ES" sz="1375" b="1" i="0" u="none" strike="noStrike" baseline="0">
                <a:solidFill>
                  <a:srgbClr val="808080"/>
                </a:solidFill>
                <a:latin typeface="Tahoma"/>
                <a:ea typeface="Tahoma"/>
                <a:cs typeface="Tahoma"/>
              </a:rPr>
              <a:t>Saldo Tesorería </a:t>
            </a:r>
            <a:r>
              <a:rPr lang="es-ES" sz="1375" b="0" i="0" u="none" strike="noStrike" baseline="0">
                <a:solidFill>
                  <a:srgbClr val="808080"/>
                </a:solidFill>
                <a:latin typeface="Tahoma"/>
                <a:ea typeface="Tahoma"/>
                <a:cs typeface="Tahoma"/>
              </a:rPr>
              <a:t>acumulado</a:t>
            </a:r>
          </a:p>
        </c:rich>
      </c:tx>
      <c:layout>
        <c:manualLayout>
          <c:xMode val="edge"/>
          <c:yMode val="edge"/>
          <c:x val="0.25065984589710272"/>
          <c:y val="1.4662756598240475E-2"/>
        </c:manualLayout>
      </c:layout>
      <c:spPr>
        <a:noFill/>
        <a:ln w="25400">
          <a:noFill/>
        </a:ln>
      </c:spPr>
    </c:title>
    <c:plotArea>
      <c:layout>
        <c:manualLayout>
          <c:layoutTarget val="inner"/>
          <c:xMode val="edge"/>
          <c:yMode val="edge"/>
          <c:x val="7.6517216115957673E-2"/>
          <c:y val="0.12903225806451613"/>
          <c:w val="0.87774921475546885"/>
          <c:h val="0.70087976539589492"/>
        </c:manualLayout>
      </c:layout>
      <c:lineChart>
        <c:grouping val="standard"/>
        <c:ser>
          <c:idx val="2"/>
          <c:order val="0"/>
          <c:tx>
            <c:v>gastos</c:v>
          </c:tx>
          <c:spPr>
            <a:ln w="38100">
              <a:solidFill>
                <a:srgbClr val="FF0000"/>
              </a:solidFill>
              <a:prstDash val="solid"/>
            </a:ln>
          </c:spPr>
          <c:marker>
            <c:symbol val="circle"/>
            <c:size val="9"/>
            <c:spPr>
              <a:solidFill>
                <a:srgbClr val="FFFFFF"/>
              </a:solidFill>
              <a:ln>
                <a:solidFill>
                  <a:srgbClr val="FF0000"/>
                </a:solidFill>
                <a:prstDash val="solid"/>
              </a:ln>
            </c:spPr>
          </c:marker>
          <c:cat>
            <c:strRef>
              <c:f>PT!$F$28:$Q$28</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PT!$F$61:$Q$61</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dropLines>
          <c:spPr>
            <a:ln w="3175">
              <a:solidFill>
                <a:srgbClr val="C0C0C0"/>
              </a:solidFill>
              <a:prstDash val="solid"/>
            </a:ln>
          </c:spPr>
        </c:dropLines>
        <c:marker val="1"/>
        <c:axId val="41515264"/>
        <c:axId val="41521152"/>
      </c:lineChart>
      <c:catAx>
        <c:axId val="41515264"/>
        <c:scaling>
          <c:orientation val="minMax"/>
        </c:scaling>
        <c:axPos val="b"/>
        <c:numFmt formatCode="General" sourceLinked="1"/>
        <c:tickLblPos val="nextTo"/>
        <c:spPr>
          <a:ln w="3175">
            <a:solidFill>
              <a:srgbClr val="C0C0C0"/>
            </a:solidFill>
            <a:prstDash val="solid"/>
          </a:ln>
        </c:spPr>
        <c:txPr>
          <a:bodyPr rot="0" vert="horz"/>
          <a:lstStyle/>
          <a:p>
            <a:pPr>
              <a:defRPr sz="1075" b="0" i="0" u="none" strike="noStrike" baseline="0">
                <a:solidFill>
                  <a:srgbClr val="808080"/>
                </a:solidFill>
                <a:latin typeface="Tahoma"/>
                <a:ea typeface="Tahoma"/>
                <a:cs typeface="Tahoma"/>
              </a:defRPr>
            </a:pPr>
            <a:endParaRPr lang="es-AR"/>
          </a:p>
        </c:txPr>
        <c:crossAx val="41521152"/>
        <c:crosses val="autoZero"/>
        <c:auto val="1"/>
        <c:lblAlgn val="ctr"/>
        <c:lblOffset val="100"/>
        <c:tickLblSkip val="1"/>
        <c:tickMarkSkip val="1"/>
      </c:catAx>
      <c:valAx>
        <c:axId val="41521152"/>
        <c:scaling>
          <c:orientation val="minMax"/>
        </c:scaling>
        <c:axPos val="l"/>
        <c:majorGridlines>
          <c:spPr>
            <a:ln w="3175">
              <a:solidFill>
                <a:srgbClr val="C0C0C0"/>
              </a:solidFill>
              <a:prstDash val="solid"/>
            </a:ln>
          </c:spPr>
        </c:majorGridlines>
        <c:numFmt formatCode="#,##0_ ;[Red]\-#,##0\ " sourceLinked="1"/>
        <c:tickLblPos val="nextTo"/>
        <c:spPr>
          <a:ln w="3175">
            <a:solidFill>
              <a:srgbClr val="C0C0C0"/>
            </a:solidFill>
            <a:prstDash val="solid"/>
          </a:ln>
        </c:spPr>
        <c:txPr>
          <a:bodyPr rot="0" vert="horz"/>
          <a:lstStyle/>
          <a:p>
            <a:pPr>
              <a:defRPr sz="1150" b="0" i="0" u="none" strike="noStrike" baseline="0">
                <a:solidFill>
                  <a:srgbClr val="808080"/>
                </a:solidFill>
                <a:latin typeface="Tahoma"/>
                <a:ea typeface="Tahoma"/>
                <a:cs typeface="Tahoma"/>
              </a:defRPr>
            </a:pPr>
            <a:endParaRPr lang="es-AR"/>
          </a:p>
        </c:txPr>
        <c:crossAx val="41515264"/>
        <c:crosses val="autoZero"/>
        <c:crossBetween val="midCat"/>
      </c:valAx>
      <c:spPr>
        <a:noFill/>
        <a:ln w="12700">
          <a:solidFill>
            <a:srgbClr val="C0C0C0"/>
          </a:solidFill>
          <a:prstDash val="solid"/>
        </a:ln>
      </c:spPr>
    </c:plotArea>
    <c:plotVisOnly val="1"/>
    <c:dispBlanksAs val="gap"/>
  </c:chart>
  <c:spPr>
    <a:noFill/>
    <a:ln w="3175">
      <a:solidFill>
        <a:srgbClr val="969696"/>
      </a:solidFill>
      <a:prstDash val="solid"/>
    </a:ln>
  </c:spPr>
  <c:txPr>
    <a:bodyPr/>
    <a:lstStyle/>
    <a:p>
      <a:pPr>
        <a:defRPr sz="12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200" b="0" i="0" u="none" strike="noStrike" baseline="0">
                <a:solidFill>
                  <a:srgbClr val="808080"/>
                </a:solidFill>
                <a:latin typeface="Verdana"/>
                <a:ea typeface="Verdana"/>
                <a:cs typeface="Verdana"/>
              </a:defRPr>
            </a:pPr>
            <a:r>
              <a:rPr lang="es-ES"/>
              <a:t>Resultado</a:t>
            </a:r>
          </a:p>
        </c:rich>
      </c:tx>
      <c:layout>
        <c:manualLayout>
          <c:xMode val="edge"/>
          <c:yMode val="edge"/>
          <c:x val="0.43431692243648751"/>
          <c:y val="3.0864383586417281E-2"/>
        </c:manualLayout>
      </c:layout>
      <c:spPr>
        <a:noFill/>
        <a:ln w="25400">
          <a:noFill/>
        </a:ln>
      </c:spPr>
    </c:title>
    <c:plotArea>
      <c:layout>
        <c:manualLayout>
          <c:layoutTarget val="inner"/>
          <c:xMode val="edge"/>
          <c:yMode val="edge"/>
          <c:x val="0.16890102539196739"/>
          <c:y val="0.20987780838763739"/>
          <c:w val="0.79892865979057592"/>
          <c:h val="0.5987690415764948"/>
        </c:manualLayout>
      </c:layout>
      <c:barChart>
        <c:barDir val="col"/>
        <c:grouping val="clustered"/>
        <c:ser>
          <c:idx val="1"/>
          <c:order val="0"/>
          <c:tx>
            <c:v>RESULTADOS</c:v>
          </c:tx>
          <c:spPr>
            <a:gradFill rotWithShape="0">
              <a:gsLst>
                <a:gs pos="0">
                  <a:srgbClr val="00FF00">
                    <a:gamma/>
                    <a:shade val="46275"/>
                    <a:invGamma/>
                  </a:srgbClr>
                </a:gs>
                <a:gs pos="50000">
                  <a:srgbClr val="00FF00"/>
                </a:gs>
                <a:gs pos="100000">
                  <a:srgbClr val="00FF00">
                    <a:gamma/>
                    <a:shade val="46275"/>
                    <a:invGamma/>
                  </a:srgbClr>
                </a:gs>
              </a:gsLst>
              <a:lin ang="0" scaled="1"/>
            </a:gradFill>
            <a:ln w="3175">
              <a:solidFill>
                <a:srgbClr val="808080"/>
              </a:solidFill>
              <a:prstDash val="solid"/>
            </a:ln>
          </c:spPr>
          <c:val>
            <c:numLit>
              <c:formatCode>General</c:formatCode>
              <c:ptCount val="12"/>
              <c:pt idx="0">
                <c:v>66029.105333333355</c:v>
              </c:pt>
              <c:pt idx="1">
                <c:v>145316.36466666657</c:v>
              </c:pt>
              <c:pt idx="2">
                <c:v>225820.85399999988</c:v>
              </c:pt>
              <c:pt idx="3">
                <c:v>306191.60667293321</c:v>
              </c:pt>
              <c:pt idx="4">
                <c:v>416865.92410978669</c:v>
              </c:pt>
              <c:pt idx="5">
                <c:v>494248.61809897254</c:v>
              </c:pt>
              <c:pt idx="6">
                <c:v>559439.41661932925</c:v>
              </c:pt>
              <c:pt idx="7">
                <c:v>838480.11795266229</c:v>
              </c:pt>
              <c:pt idx="8">
                <c:v>1067677.4228859956</c:v>
              </c:pt>
              <c:pt idx="9">
                <c:v>1222885.2150193292</c:v>
              </c:pt>
              <c:pt idx="10">
                <c:v>1308079.6931526635</c:v>
              </c:pt>
              <c:pt idx="11">
                <c:v>1380731.7140859952</c:v>
              </c:pt>
            </c:numLit>
          </c:val>
        </c:ser>
        <c:gapWidth val="60"/>
        <c:axId val="58581376"/>
        <c:axId val="58582912"/>
      </c:barChart>
      <c:catAx>
        <c:axId val="58581376"/>
        <c:scaling>
          <c:orientation val="minMax"/>
        </c:scaling>
        <c:axPos val="b"/>
        <c:numFmt formatCode="General" sourceLinked="1"/>
        <c:tickLblPos val="nextTo"/>
        <c:spPr>
          <a:ln w="12700">
            <a:solidFill>
              <a:srgbClr val="808080"/>
            </a:solidFill>
            <a:prstDash val="solid"/>
          </a:ln>
        </c:spPr>
        <c:txPr>
          <a:bodyPr rot="0" vert="horz"/>
          <a:lstStyle/>
          <a:p>
            <a:pPr>
              <a:defRPr sz="800" b="0" i="0" u="none" strike="noStrike" baseline="0">
                <a:solidFill>
                  <a:srgbClr val="808080"/>
                </a:solidFill>
                <a:latin typeface="Verdana"/>
                <a:ea typeface="Verdana"/>
                <a:cs typeface="Verdana"/>
              </a:defRPr>
            </a:pPr>
            <a:endParaRPr lang="es-AR"/>
          </a:p>
        </c:txPr>
        <c:crossAx val="58582912"/>
        <c:crosses val="autoZero"/>
        <c:auto val="1"/>
        <c:lblAlgn val="ctr"/>
        <c:lblOffset val="100"/>
        <c:tickLblSkip val="1"/>
        <c:tickMarkSkip val="1"/>
      </c:catAx>
      <c:valAx>
        <c:axId val="58582912"/>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808080"/>
                </a:solidFill>
                <a:latin typeface="Arial"/>
                <a:ea typeface="Arial"/>
                <a:cs typeface="Arial"/>
              </a:defRPr>
            </a:pPr>
            <a:endParaRPr lang="es-AR"/>
          </a:p>
        </c:txPr>
        <c:crossAx val="58581376"/>
        <c:crosses val="autoZero"/>
        <c:crossBetween val="between"/>
      </c:valAx>
      <c:spPr>
        <a:solidFill>
          <a:srgbClr val="FFFFFF"/>
        </a:solidFill>
        <a:ln w="12700">
          <a:solidFill>
            <a:srgbClr val="C0C0C0"/>
          </a:solidFill>
          <a:prstDash val="solid"/>
        </a:ln>
      </c:spPr>
    </c:plotArea>
    <c:plotVisOnly val="1"/>
    <c:dispBlanksAs val="gap"/>
  </c:chart>
  <c:spPr>
    <a:solidFill>
      <a:srgbClr val="FFFFFF"/>
    </a:solidFill>
    <a:ln w="3175">
      <a:solidFill>
        <a:srgbClr val="C0C0C0"/>
      </a:solidFill>
      <a:prstDash val="solid"/>
    </a:ln>
  </c:spPr>
  <c:txPr>
    <a:bodyPr/>
    <a:lstStyle/>
    <a:p>
      <a:pPr>
        <a:defRPr sz="800" b="0" i="0" u="none" strike="noStrike" baseline="0">
          <a:solidFill>
            <a:srgbClr val="000000"/>
          </a:solidFill>
          <a:latin typeface="Arial"/>
          <a:ea typeface="Arial"/>
          <a:cs typeface="Arial"/>
        </a:defRPr>
      </a:pPr>
      <a:endParaRPr lang="es-AR"/>
    </a:p>
  </c:txPr>
  <c:printSettings>
    <c:headerFooter alignWithMargins="0">
      <c:oddHeader>&amp;A</c:oddHeader>
      <c:oddFooter>Page &amp;P</c:oddFooter>
    </c:headerFooter>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200" b="0" i="0" u="none" strike="noStrike" baseline="0">
                <a:solidFill>
                  <a:srgbClr val="808080"/>
                </a:solidFill>
                <a:latin typeface="Verdana"/>
                <a:ea typeface="Verdana"/>
                <a:cs typeface="Verdana"/>
              </a:defRPr>
            </a:pPr>
            <a:r>
              <a:rPr lang="es-ES"/>
              <a:t>Tesorería</a:t>
            </a:r>
          </a:p>
        </c:rich>
      </c:tx>
      <c:layout>
        <c:manualLayout>
          <c:xMode val="edge"/>
          <c:yMode val="edge"/>
          <c:x val="0.44086137238893541"/>
          <c:y val="3.0864383586417281E-2"/>
        </c:manualLayout>
      </c:layout>
      <c:spPr>
        <a:noFill/>
        <a:ln w="25400">
          <a:noFill/>
        </a:ln>
      </c:spPr>
    </c:title>
    <c:plotArea>
      <c:layout>
        <c:manualLayout>
          <c:layoutTarget val="inner"/>
          <c:xMode val="edge"/>
          <c:yMode val="edge"/>
          <c:x val="0.22043068619446779"/>
          <c:y val="0.17901342480122029"/>
          <c:w val="0.74731378978124341"/>
          <c:h val="0.6296334251629121"/>
        </c:manualLayout>
      </c:layout>
      <c:lineChart>
        <c:grouping val="standard"/>
        <c:ser>
          <c:idx val="1"/>
          <c:order val="0"/>
          <c:tx>
            <c:v>EJERCICIO</c:v>
          </c:tx>
          <c:spPr>
            <a:ln w="38100">
              <a:solidFill>
                <a:srgbClr val="FF0000"/>
              </a:solidFill>
              <a:prstDash val="solid"/>
            </a:ln>
          </c:spPr>
          <c:marker>
            <c:symbol val="circle"/>
            <c:size val="7"/>
            <c:spPr>
              <a:solidFill>
                <a:srgbClr val="FFFFFF"/>
              </a:solidFill>
              <a:ln>
                <a:solidFill>
                  <a:srgbClr val="FF0000"/>
                </a:solidFill>
                <a:prstDash val="solid"/>
              </a:ln>
            </c:spPr>
          </c:marker>
          <c:val>
            <c:numLit>
              <c:formatCode>General</c:formatCode>
              <c:ptCount val="12"/>
              <c:pt idx="0">
                <c:v>-227511.33333333328</c:v>
              </c:pt>
              <c:pt idx="1">
                <c:v>-568535.06666666712</c:v>
              </c:pt>
              <c:pt idx="2">
                <c:v>-597657.0087999996</c:v>
              </c:pt>
              <c:pt idx="3">
                <c:v>-692155.1414059737</c:v>
              </c:pt>
              <c:pt idx="4">
                <c:v>-713849.70569799468</c:v>
              </c:pt>
              <c:pt idx="5">
                <c:v>-745532.57702947198</c:v>
              </c:pt>
              <c:pt idx="6">
                <c:v>-551134.22006537602</c:v>
              </c:pt>
              <c:pt idx="7">
                <c:v>-447735.29185018229</c:v>
              </c:pt>
              <c:pt idx="8">
                <c:v>-588016.53185018245</c:v>
              </c:pt>
              <c:pt idx="9">
                <c:v>-269795.05585018196</c:v>
              </c:pt>
              <c:pt idx="10">
                <c:v>275566.81214981771</c:v>
              </c:pt>
              <c:pt idx="11">
                <c:v>687771.30014981737</c:v>
              </c:pt>
            </c:numLit>
          </c:val>
          <c:smooth val="1"/>
        </c:ser>
        <c:dropLines>
          <c:spPr>
            <a:ln w="3175">
              <a:solidFill>
                <a:srgbClr val="C0C0C0"/>
              </a:solidFill>
              <a:prstDash val="solid"/>
            </a:ln>
          </c:spPr>
        </c:dropLines>
        <c:marker val="1"/>
        <c:axId val="58668544"/>
        <c:axId val="58670080"/>
      </c:lineChart>
      <c:catAx>
        <c:axId val="58668544"/>
        <c:scaling>
          <c:orientation val="minMax"/>
        </c:scaling>
        <c:axPos val="b"/>
        <c:numFmt formatCode="General" sourceLinked="1"/>
        <c:majorTickMark val="none"/>
        <c:tickLblPos val="low"/>
        <c:spPr>
          <a:ln w="12700">
            <a:solidFill>
              <a:srgbClr val="993300"/>
            </a:solidFill>
            <a:prstDash val="solid"/>
          </a:ln>
        </c:spPr>
        <c:txPr>
          <a:bodyPr rot="0" vert="horz"/>
          <a:lstStyle/>
          <a:p>
            <a:pPr>
              <a:defRPr sz="900" b="0" i="0" u="none" strike="noStrike" baseline="0">
                <a:solidFill>
                  <a:srgbClr val="808080"/>
                </a:solidFill>
                <a:latin typeface="Verdana"/>
                <a:ea typeface="Verdana"/>
                <a:cs typeface="Verdana"/>
              </a:defRPr>
            </a:pPr>
            <a:endParaRPr lang="es-AR"/>
          </a:p>
        </c:txPr>
        <c:crossAx val="58670080"/>
        <c:crosses val="autoZero"/>
        <c:auto val="1"/>
        <c:lblAlgn val="ctr"/>
        <c:lblOffset val="100"/>
        <c:tickLblSkip val="1"/>
        <c:tickMarkSkip val="1"/>
      </c:catAx>
      <c:valAx>
        <c:axId val="58670080"/>
        <c:scaling>
          <c:orientation val="minMax"/>
        </c:scaling>
        <c:axPos val="l"/>
        <c:majorGridlines>
          <c:spPr>
            <a:ln w="3175">
              <a:solidFill>
                <a:srgbClr val="C0C0C0"/>
              </a:solidFill>
              <a:prstDash val="solid"/>
            </a:ln>
          </c:spPr>
        </c:majorGridlines>
        <c:numFmt formatCode="#,##0_ ;[Red]\-#,##0\ " sourceLinked="0"/>
        <c:tickLblPos val="nextTo"/>
        <c:spPr>
          <a:ln w="3175">
            <a:solidFill>
              <a:srgbClr val="C0C0C0"/>
            </a:solidFill>
            <a:prstDash val="solid"/>
          </a:ln>
        </c:spPr>
        <c:txPr>
          <a:bodyPr rot="0" vert="horz"/>
          <a:lstStyle/>
          <a:p>
            <a:pPr>
              <a:defRPr sz="900" b="0" i="0" u="none" strike="noStrike" baseline="0">
                <a:solidFill>
                  <a:srgbClr val="808080"/>
                </a:solidFill>
                <a:latin typeface="Tahoma"/>
                <a:ea typeface="Tahoma"/>
                <a:cs typeface="Tahoma"/>
              </a:defRPr>
            </a:pPr>
            <a:endParaRPr lang="es-AR"/>
          </a:p>
        </c:txPr>
        <c:crossAx val="58668544"/>
        <c:crosses val="autoZero"/>
        <c:crossBetween val="between"/>
      </c:valAx>
      <c:spPr>
        <a:solidFill>
          <a:srgbClr val="FFFFFF"/>
        </a:solidFill>
        <a:ln w="12700">
          <a:solidFill>
            <a:srgbClr val="C0C0C0"/>
          </a:solidFill>
          <a:prstDash val="solid"/>
        </a:ln>
      </c:spPr>
    </c:plotArea>
    <c:plotVisOnly val="1"/>
    <c:dispBlanksAs val="gap"/>
  </c:chart>
  <c:spPr>
    <a:solidFill>
      <a:srgbClr val="FFFFFF"/>
    </a:solidFill>
    <a:ln w="3175">
      <a:solidFill>
        <a:srgbClr val="C0C0C0"/>
      </a:solidFill>
      <a:prstDash val="solid"/>
    </a:ln>
  </c:spPr>
  <c:txPr>
    <a:bodyPr/>
    <a:lstStyle/>
    <a:p>
      <a:pPr>
        <a:defRPr sz="8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200" b="1" i="0" u="none" strike="noStrike" baseline="0">
                <a:solidFill>
                  <a:srgbClr val="808080"/>
                </a:solidFill>
                <a:latin typeface="Tahoma"/>
                <a:ea typeface="Tahoma"/>
                <a:cs typeface="Tahoma"/>
              </a:defRPr>
            </a:pPr>
            <a:r>
              <a:rPr lang="es-ES"/>
              <a:t>Gastos</a:t>
            </a:r>
          </a:p>
        </c:rich>
      </c:tx>
      <c:layout>
        <c:manualLayout>
          <c:xMode val="edge"/>
          <c:yMode val="edge"/>
          <c:x val="0.42132031909343187"/>
          <c:y val="2.8846221562832331E-2"/>
        </c:manualLayout>
      </c:layout>
      <c:spPr>
        <a:noFill/>
        <a:ln w="25400">
          <a:noFill/>
        </a:ln>
      </c:spPr>
    </c:title>
    <c:plotArea>
      <c:layout>
        <c:manualLayout>
          <c:layoutTarget val="inner"/>
          <c:xMode val="edge"/>
          <c:yMode val="edge"/>
          <c:x val="0.16497482374140396"/>
          <c:y val="0.15865421859557785"/>
          <c:w val="0.80456952501577006"/>
          <c:h val="0.65865539235133863"/>
        </c:manualLayout>
      </c:layout>
      <c:lineChart>
        <c:grouping val="standard"/>
        <c:ser>
          <c:idx val="1"/>
          <c:order val="0"/>
          <c:tx>
            <c:v>RESULTADOS</c:v>
          </c:tx>
          <c:spPr>
            <a:ln w="38100">
              <a:solidFill>
                <a:srgbClr val="000000"/>
              </a:solidFill>
              <a:prstDash val="solid"/>
            </a:ln>
          </c:spPr>
          <c:marker>
            <c:symbol val="circle"/>
            <c:size val="7"/>
            <c:spPr>
              <a:solidFill>
                <a:srgbClr val="C0C0C0"/>
              </a:solidFill>
              <a:ln>
                <a:solidFill>
                  <a:srgbClr val="000000"/>
                </a:solidFill>
                <a:prstDash val="solid"/>
              </a:ln>
            </c:spPr>
          </c:marker>
          <c:val>
            <c:numLit>
              <c:formatCode>General</c:formatCode>
              <c:ptCount val="12"/>
              <c:pt idx="0">
                <c:v>264692.70666666667</c:v>
              </c:pt>
              <c:pt idx="1">
                <c:v>546152.19333333324</c:v>
              </c:pt>
              <c:pt idx="2">
                <c:v>847663.86000000034</c:v>
              </c:pt>
              <c:pt idx="3">
                <c:v>1158233.1194626675</c:v>
              </c:pt>
              <c:pt idx="4">
                <c:v>1525978.4962045334</c:v>
              </c:pt>
              <c:pt idx="5">
                <c:v>1825301.790505697</c:v>
              </c:pt>
              <c:pt idx="6">
                <c:v>2113835.0783337564</c:v>
              </c:pt>
              <c:pt idx="7">
                <c:v>2871629.5050004241</c:v>
              </c:pt>
              <c:pt idx="8">
                <c:v>3537593.7836670908</c:v>
              </c:pt>
              <c:pt idx="9">
                <c:v>4057351.3663337561</c:v>
              </c:pt>
              <c:pt idx="10">
                <c:v>4444178.9690004196</c:v>
              </c:pt>
              <c:pt idx="11">
                <c:v>4777803.3676670911</c:v>
              </c:pt>
            </c:numLit>
          </c:val>
          <c:smooth val="1"/>
        </c:ser>
        <c:dropLines>
          <c:spPr>
            <a:ln w="3175">
              <a:solidFill>
                <a:srgbClr val="C0C0C0"/>
              </a:solidFill>
              <a:prstDash val="solid"/>
            </a:ln>
          </c:spPr>
        </c:dropLines>
        <c:marker val="1"/>
        <c:axId val="58851328"/>
        <c:axId val="58852864"/>
      </c:lineChart>
      <c:catAx>
        <c:axId val="58851328"/>
        <c:scaling>
          <c:orientation val="minMax"/>
        </c:scaling>
        <c:axPos val="b"/>
        <c:numFmt formatCode="General" sourceLinked="1"/>
        <c:tickLblPos val="low"/>
        <c:spPr>
          <a:ln w="12700">
            <a:solidFill>
              <a:srgbClr val="C0C0C0"/>
            </a:solidFill>
            <a:prstDash val="solid"/>
          </a:ln>
        </c:spPr>
        <c:txPr>
          <a:bodyPr rot="0" vert="horz"/>
          <a:lstStyle/>
          <a:p>
            <a:pPr>
              <a:defRPr sz="1000" b="0" i="0" u="none" strike="noStrike" baseline="0">
                <a:solidFill>
                  <a:srgbClr val="808080"/>
                </a:solidFill>
                <a:latin typeface="Tahoma"/>
                <a:ea typeface="Tahoma"/>
                <a:cs typeface="Tahoma"/>
              </a:defRPr>
            </a:pPr>
            <a:endParaRPr lang="es-AR"/>
          </a:p>
        </c:txPr>
        <c:crossAx val="58852864"/>
        <c:crosses val="autoZero"/>
        <c:auto val="1"/>
        <c:lblAlgn val="ctr"/>
        <c:lblOffset val="100"/>
        <c:tickLblSkip val="1"/>
        <c:tickMarkSkip val="1"/>
      </c:catAx>
      <c:valAx>
        <c:axId val="58852864"/>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808080"/>
                </a:solidFill>
                <a:latin typeface="Tahoma"/>
                <a:ea typeface="Tahoma"/>
                <a:cs typeface="Tahoma"/>
              </a:defRPr>
            </a:pPr>
            <a:endParaRPr lang="es-AR"/>
          </a:p>
        </c:txPr>
        <c:crossAx val="58851328"/>
        <c:crosses val="autoZero"/>
        <c:crossBetween val="between"/>
      </c:valAx>
      <c:spPr>
        <a:solidFill>
          <a:srgbClr val="FFFFFF"/>
        </a:solidFill>
        <a:ln w="12700">
          <a:solidFill>
            <a:srgbClr val="C0C0C0"/>
          </a:solidFill>
          <a:prstDash val="solid"/>
        </a:ln>
      </c:spPr>
    </c:plotArea>
    <c:plotVisOnly val="1"/>
    <c:dispBlanksAs val="gap"/>
  </c:chart>
  <c:spPr>
    <a:solidFill>
      <a:srgbClr val="FFFFFF"/>
    </a:solidFill>
    <a:ln w="3175">
      <a:solidFill>
        <a:srgbClr val="C0C0C0"/>
      </a:solidFill>
      <a:prstDash val="solid"/>
    </a:ln>
  </c:spPr>
  <c:txPr>
    <a:bodyPr/>
    <a:lstStyle/>
    <a:p>
      <a:pPr>
        <a:defRPr sz="8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sz="1200" b="1" i="0" u="none" strike="noStrike" baseline="0">
                <a:solidFill>
                  <a:srgbClr val="808080"/>
                </a:solidFill>
                <a:latin typeface="Tahoma"/>
                <a:ea typeface="Tahoma"/>
                <a:cs typeface="Tahoma"/>
              </a:defRPr>
            </a:pPr>
            <a:r>
              <a:rPr lang="es-ES"/>
              <a:t>Ingresos </a:t>
            </a:r>
          </a:p>
        </c:rich>
      </c:tx>
      <c:layout>
        <c:manualLayout>
          <c:xMode val="edge"/>
          <c:yMode val="edge"/>
          <c:x val="0.4020100502512563"/>
          <c:y val="2.8985643991753442E-2"/>
        </c:manualLayout>
      </c:layout>
      <c:spPr>
        <a:noFill/>
        <a:ln w="25400">
          <a:noFill/>
        </a:ln>
      </c:spPr>
    </c:title>
    <c:plotArea>
      <c:layout>
        <c:manualLayout>
          <c:layoutTarget val="inner"/>
          <c:xMode val="edge"/>
          <c:yMode val="edge"/>
          <c:x val="0.16331658291457288"/>
          <c:y val="0.15459010128935172"/>
          <c:w val="0.80653266331658291"/>
          <c:h val="0.64251510848386773"/>
        </c:manualLayout>
      </c:layout>
      <c:lineChart>
        <c:grouping val="standard"/>
        <c:ser>
          <c:idx val="1"/>
          <c:order val="0"/>
          <c:tx>
            <c:v>RESULTADOS</c:v>
          </c:tx>
          <c:spPr>
            <a:ln w="38100">
              <a:solidFill>
                <a:srgbClr val="008000"/>
              </a:solidFill>
              <a:prstDash val="solid"/>
            </a:ln>
          </c:spPr>
          <c:marker>
            <c:symbol val="circle"/>
            <c:size val="7"/>
            <c:spPr>
              <a:solidFill>
                <a:srgbClr val="C0C0C0"/>
              </a:solidFill>
              <a:ln>
                <a:solidFill>
                  <a:srgbClr val="008000"/>
                </a:solidFill>
                <a:prstDash val="solid"/>
              </a:ln>
            </c:spPr>
          </c:marker>
          <c:val>
            <c:numLit>
              <c:formatCode>General</c:formatCode>
              <c:ptCount val="12"/>
              <c:pt idx="0">
                <c:v>367000</c:v>
              </c:pt>
              <c:pt idx="1">
                <c:v>761300</c:v>
              </c:pt>
              <c:pt idx="2">
                <c:v>1168692</c:v>
              </c:pt>
              <c:pt idx="3">
                <c:v>1576201.7176000001</c:v>
              </c:pt>
              <c:pt idx="4">
                <c:v>2076213.3787200002</c:v>
              </c:pt>
              <c:pt idx="5">
                <c:v>2450213.3787199981</c:v>
              </c:pt>
              <c:pt idx="6">
                <c:v>2786913.3787199981</c:v>
              </c:pt>
              <c:pt idx="7">
                <c:v>3897513.3787199981</c:v>
              </c:pt>
              <c:pt idx="8">
                <c:v>4834613.3787200004</c:v>
              </c:pt>
              <c:pt idx="9">
                <c:v>5508313.3787200004</c:v>
              </c:pt>
              <c:pt idx="10">
                <c:v>5937913.3787200004</c:v>
              </c:pt>
              <c:pt idx="11">
                <c:v>6286613.3787200004</c:v>
              </c:pt>
            </c:numLit>
          </c:val>
          <c:smooth val="1"/>
        </c:ser>
        <c:dropLines>
          <c:spPr>
            <a:ln w="3175">
              <a:solidFill>
                <a:srgbClr val="C0C0C0"/>
              </a:solidFill>
              <a:prstDash val="solid"/>
            </a:ln>
          </c:spPr>
        </c:dropLines>
        <c:marker val="1"/>
        <c:axId val="58889344"/>
        <c:axId val="58890880"/>
      </c:lineChart>
      <c:catAx>
        <c:axId val="58889344"/>
        <c:scaling>
          <c:orientation val="minMax"/>
        </c:scaling>
        <c:axPos val="b"/>
        <c:numFmt formatCode="General" sourceLinked="1"/>
        <c:tickLblPos val="low"/>
        <c:spPr>
          <a:ln w="12700">
            <a:solidFill>
              <a:srgbClr val="C0C0C0"/>
            </a:solidFill>
            <a:prstDash val="solid"/>
          </a:ln>
        </c:spPr>
        <c:txPr>
          <a:bodyPr rot="0" vert="horz"/>
          <a:lstStyle/>
          <a:p>
            <a:pPr>
              <a:defRPr sz="1100" b="0" i="0" u="none" strike="noStrike" baseline="0">
                <a:solidFill>
                  <a:srgbClr val="808080"/>
                </a:solidFill>
                <a:latin typeface="Tahoma"/>
                <a:ea typeface="Tahoma"/>
                <a:cs typeface="Tahoma"/>
              </a:defRPr>
            </a:pPr>
            <a:endParaRPr lang="es-AR"/>
          </a:p>
        </c:txPr>
        <c:crossAx val="58890880"/>
        <c:crosses val="autoZero"/>
        <c:auto val="1"/>
        <c:lblAlgn val="ctr"/>
        <c:lblOffset val="100"/>
        <c:tickLblSkip val="1"/>
        <c:tickMarkSkip val="1"/>
      </c:catAx>
      <c:valAx>
        <c:axId val="58890880"/>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808080"/>
                </a:solidFill>
                <a:latin typeface="Tahoma"/>
                <a:ea typeface="Tahoma"/>
                <a:cs typeface="Tahoma"/>
              </a:defRPr>
            </a:pPr>
            <a:endParaRPr lang="es-AR"/>
          </a:p>
        </c:txPr>
        <c:crossAx val="58889344"/>
        <c:crosses val="autoZero"/>
        <c:crossBetween val="between"/>
      </c:valAx>
      <c:spPr>
        <a:solidFill>
          <a:srgbClr val="FFFFFF"/>
        </a:solidFill>
        <a:ln w="12700">
          <a:solidFill>
            <a:srgbClr val="C0C0C0"/>
          </a:solidFill>
          <a:prstDash val="solid"/>
        </a:ln>
      </c:spPr>
    </c:plotArea>
    <c:plotVisOnly val="1"/>
    <c:dispBlanksAs val="gap"/>
  </c:chart>
  <c:spPr>
    <a:solidFill>
      <a:srgbClr val="FFFFFF"/>
    </a:solidFill>
    <a:ln w="3175">
      <a:solidFill>
        <a:srgbClr val="C0C0C0"/>
      </a:solidFill>
      <a:prstDash val="solid"/>
    </a:ln>
  </c:spPr>
  <c:txPr>
    <a:bodyPr/>
    <a:lstStyle/>
    <a:p>
      <a:pPr>
        <a:defRPr sz="800" b="0" i="0" u="none" strike="noStrike" baseline="0">
          <a:solidFill>
            <a:srgbClr val="000000"/>
          </a:solidFill>
          <a:latin typeface="Arial"/>
          <a:ea typeface="Arial"/>
          <a:cs typeface="Arial"/>
        </a:defRPr>
      </a:pPr>
      <a:endParaRPr lang="es-AR"/>
    </a:p>
  </c:txPr>
  <c:printSettings>
    <c:headerFooter alignWithMargins="0"/>
    <c:pageMargins b="1" l="0.75000000000000033" r="0.75000000000000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P1'!A1"/><Relationship Id="rId2" Type="http://schemas.openxmlformats.org/officeDocument/2006/relationships/image" Target="../media/image1.jpeg"/><Relationship Id="rId1" Type="http://schemas.openxmlformats.org/officeDocument/2006/relationships/hyperlink" Target="#INFO!A2"/><Relationship Id="rId6" Type="http://schemas.openxmlformats.org/officeDocument/2006/relationships/image" Target="../media/image3.png"/><Relationship Id="rId5" Type="http://schemas.openxmlformats.org/officeDocument/2006/relationships/hyperlink" Target="mailto:atencion@e.ditor.com?subject=PE189G" TargetMode="External"/><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hyperlink" Target="#arribaE"/><Relationship Id="rId7" Type="http://schemas.openxmlformats.org/officeDocument/2006/relationships/hyperlink" Target="#recomended"/><Relationship Id="rId2" Type="http://schemas.openxmlformats.org/officeDocument/2006/relationships/image" Target="../media/image4.jpeg"/><Relationship Id="rId1" Type="http://schemas.openxmlformats.org/officeDocument/2006/relationships/hyperlink" Target="#arribaD"/><Relationship Id="rId6" Type="http://schemas.openxmlformats.org/officeDocument/2006/relationships/image" Target="../media/image2.jpeg"/><Relationship Id="rId5" Type="http://schemas.openxmlformats.org/officeDocument/2006/relationships/hyperlink" Target="#'P3'!A1"/><Relationship Id="rId4"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3" Type="http://schemas.openxmlformats.org/officeDocument/2006/relationships/hyperlink" Target="#'1'!A1"/><Relationship Id="rId2" Type="http://schemas.openxmlformats.org/officeDocument/2006/relationships/image" Target="../media/image4.jpeg"/><Relationship Id="rId1" Type="http://schemas.openxmlformats.org/officeDocument/2006/relationships/hyperlink" Target="#arribaE"/><Relationship Id="rId5" Type="http://schemas.openxmlformats.org/officeDocument/2006/relationships/hyperlink" Target="mailto:atencion@e.ditor.com?subject=Consulta%20productoPE189Gpn" TargetMode="External"/><Relationship Id="rId4"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7.xml"/><Relationship Id="rId7" Type="http://schemas.openxmlformats.org/officeDocument/2006/relationships/hyperlink" Target="#'1'!A1"/><Relationship Id="rId2" Type="http://schemas.openxmlformats.org/officeDocument/2006/relationships/chart" Target="../charts/chart6.xml"/><Relationship Id="rId1" Type="http://schemas.openxmlformats.org/officeDocument/2006/relationships/hyperlink" Target="#INFOTRES"/><Relationship Id="rId6" Type="http://schemas.openxmlformats.org/officeDocument/2006/relationships/image" Target="../media/image4.jpeg"/><Relationship Id="rId5" Type="http://schemas.openxmlformats.org/officeDocument/2006/relationships/hyperlink" Target="#'P3'!A1"/><Relationship Id="rId10" Type="http://schemas.openxmlformats.org/officeDocument/2006/relationships/image" Target="../media/image6.jpeg"/><Relationship Id="rId4" Type="http://schemas.openxmlformats.org/officeDocument/2006/relationships/hyperlink" Target="#recomended"/><Relationship Id="rId9" Type="http://schemas.openxmlformats.org/officeDocument/2006/relationships/hyperlink" Target="#arribaDOS"/></Relationships>
</file>

<file path=xl/drawings/_rels/drawing13.xml.rels><?xml version="1.0" encoding="UTF-8" standalone="yes"?>
<Relationships xmlns="http://schemas.openxmlformats.org/package/2006/relationships"><Relationship Id="rId8" Type="http://schemas.openxmlformats.org/officeDocument/2006/relationships/hyperlink" Target="#arribaDOS"/><Relationship Id="rId3" Type="http://schemas.openxmlformats.org/officeDocument/2006/relationships/chart" Target="../charts/chart10.xml"/><Relationship Id="rId7" Type="http://schemas.openxmlformats.org/officeDocument/2006/relationships/image" Target="../media/image4.jpe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hyperlink" Target="#'1'!A1"/><Relationship Id="rId11" Type="http://schemas.openxmlformats.org/officeDocument/2006/relationships/image" Target="../media/image6.jpeg"/><Relationship Id="rId5" Type="http://schemas.openxmlformats.org/officeDocument/2006/relationships/hyperlink" Target="#recomended"/><Relationship Id="rId10" Type="http://schemas.openxmlformats.org/officeDocument/2006/relationships/hyperlink" Target="#arribaTRES"/><Relationship Id="rId4" Type="http://schemas.openxmlformats.org/officeDocument/2006/relationships/chart" Target="../charts/chart11.xml"/><Relationship Id="rId9"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hyperlink" Target="#arribaDOS"/><Relationship Id="rId7" Type="http://schemas.openxmlformats.org/officeDocument/2006/relationships/hyperlink" Target="#arribaCUATRO"/><Relationship Id="rId2" Type="http://schemas.openxmlformats.org/officeDocument/2006/relationships/hyperlink" Target="#recomended"/><Relationship Id="rId1" Type="http://schemas.openxmlformats.org/officeDocument/2006/relationships/chart" Target="../charts/chart12.xml"/><Relationship Id="rId6" Type="http://schemas.openxmlformats.org/officeDocument/2006/relationships/image" Target="../media/image5.jpeg"/><Relationship Id="rId5" Type="http://schemas.openxmlformats.org/officeDocument/2006/relationships/hyperlink" Target="#arribaTRES"/><Relationship Id="rId4"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8" Type="http://schemas.openxmlformats.org/officeDocument/2006/relationships/hyperlink" Target="#arribaTRES"/><Relationship Id="rId13" Type="http://schemas.openxmlformats.org/officeDocument/2006/relationships/image" Target="../media/image6.jpeg"/><Relationship Id="rId3" Type="http://schemas.openxmlformats.org/officeDocument/2006/relationships/chart" Target="../charts/chart15.xml"/><Relationship Id="rId7" Type="http://schemas.openxmlformats.org/officeDocument/2006/relationships/hyperlink" Target="#recomended"/><Relationship Id="rId12" Type="http://schemas.openxmlformats.org/officeDocument/2006/relationships/hyperlink" Target="#INFO!A1"/><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image" Target="../media/image5.jpeg"/><Relationship Id="rId5" Type="http://schemas.openxmlformats.org/officeDocument/2006/relationships/chart" Target="../charts/chart17.xml"/><Relationship Id="rId10" Type="http://schemas.openxmlformats.org/officeDocument/2006/relationships/hyperlink" Target="#arribaCUATRO"/><Relationship Id="rId4" Type="http://schemas.openxmlformats.org/officeDocument/2006/relationships/chart" Target="../charts/chart16.xml"/><Relationship Id="rId9" Type="http://schemas.openxmlformats.org/officeDocument/2006/relationships/image" Target="../media/image4.jpeg"/><Relationship Id="rId14" Type="http://schemas.openxmlformats.org/officeDocument/2006/relationships/hyperlink" Target="#graficCUATRO"/></Relationships>
</file>

<file path=xl/drawings/_rels/drawing16.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4.jpeg"/><Relationship Id="rId18" Type="http://schemas.openxmlformats.org/officeDocument/2006/relationships/hyperlink" Target="http://www.plantillasmil.com/plantillas/ventas/previsiones_de_venta" TargetMode="External"/><Relationship Id="rId3" Type="http://schemas.openxmlformats.org/officeDocument/2006/relationships/hyperlink" Target="#PREVITESSE"/><Relationship Id="rId7" Type="http://schemas.openxmlformats.org/officeDocument/2006/relationships/image" Target="../media/image13.png"/><Relationship Id="rId12" Type="http://schemas.openxmlformats.org/officeDocument/2006/relationships/hyperlink" Target="#arribaCUATRO"/><Relationship Id="rId17" Type="http://schemas.openxmlformats.org/officeDocument/2006/relationships/image" Target="../media/image2.jpeg"/><Relationship Id="rId2" Type="http://schemas.openxmlformats.org/officeDocument/2006/relationships/hyperlink" Target="#calcprix"/><Relationship Id="rId16" Type="http://schemas.openxmlformats.org/officeDocument/2006/relationships/hyperlink" Target="#INI!A1"/><Relationship Id="rId20" Type="http://schemas.openxmlformats.org/officeDocument/2006/relationships/image" Target="../media/image11.png"/><Relationship Id="rId1" Type="http://schemas.openxmlformats.org/officeDocument/2006/relationships/hyperlink" Target="#recomended"/><Relationship Id="rId6" Type="http://schemas.openxmlformats.org/officeDocument/2006/relationships/hyperlink" Target="http://www.plannegocios.com/plan_negocios/presupuestos" TargetMode="External"/><Relationship Id="rId11" Type="http://schemas.openxmlformats.org/officeDocument/2006/relationships/image" Target="../media/image3.png"/><Relationship Id="rId5" Type="http://schemas.openxmlformats.org/officeDocument/2006/relationships/image" Target="../media/image12.png"/><Relationship Id="rId15" Type="http://schemas.openxmlformats.org/officeDocument/2006/relationships/image" Target="../media/image7.jpeg"/><Relationship Id="rId10" Type="http://schemas.openxmlformats.org/officeDocument/2006/relationships/hyperlink" Target="mailto:atencion@e.ditor.com?subject=PE189G" TargetMode="External"/><Relationship Id="rId19" Type="http://schemas.openxmlformats.org/officeDocument/2006/relationships/image" Target="../media/image10.png"/><Relationship Id="rId4" Type="http://schemas.openxmlformats.org/officeDocument/2006/relationships/hyperlink" Target="http://www.plantillasmil.com/plantillas/marketing/gestion_de_precios" TargetMode="External"/><Relationship Id="rId9" Type="http://schemas.openxmlformats.org/officeDocument/2006/relationships/image" Target="../media/image15.png"/><Relationship Id="rId14" Type="http://schemas.openxmlformats.org/officeDocument/2006/relationships/hyperlink" Target="#arribaINFO"/></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arribaPE"/><Relationship Id="rId1" Type="http://schemas.openxmlformats.org/officeDocument/2006/relationships/hyperlink" Target="#recomended"/><Relationship Id="rId5" Type="http://schemas.openxmlformats.org/officeDocument/2006/relationships/image" Target="../media/image4.jpeg"/><Relationship Id="rId4" Type="http://schemas.openxmlformats.org/officeDocument/2006/relationships/hyperlink" Target="#INI!A1"/></Relationships>
</file>

<file path=xl/drawings/_rels/drawing3.xml.rels><?xml version="1.0" encoding="UTF-8" standalone="yes"?>
<Relationships xmlns="http://schemas.openxmlformats.org/package/2006/relationships"><Relationship Id="rId8" Type="http://schemas.openxmlformats.org/officeDocument/2006/relationships/hyperlink" Target="#arribaPT"/><Relationship Id="rId3" Type="http://schemas.openxmlformats.org/officeDocument/2006/relationships/chart" Target="../charts/chart3.xml"/><Relationship Id="rId7" Type="http://schemas.openxmlformats.org/officeDocument/2006/relationships/image" Target="../media/image5.jpeg"/><Relationship Id="rId12" Type="http://schemas.openxmlformats.org/officeDocument/2006/relationships/hyperlink" Target="#'P2'!A5"/><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arribaPE"/><Relationship Id="rId11" Type="http://schemas.openxmlformats.org/officeDocument/2006/relationships/hyperlink" Target="#grafikspe"/><Relationship Id="rId5" Type="http://schemas.openxmlformats.org/officeDocument/2006/relationships/image" Target="../media/image4.jpeg"/><Relationship Id="rId10" Type="http://schemas.openxmlformats.org/officeDocument/2006/relationships/hyperlink" Target="#recomended"/><Relationship Id="rId4" Type="http://schemas.openxmlformats.org/officeDocument/2006/relationships/hyperlink" Target="#'P1'!G5"/><Relationship Id="rId9" Type="http://schemas.openxmlformats.org/officeDocument/2006/relationships/image" Target="../media/image6.jpeg"/></Relationships>
</file>

<file path=xl/drawings/_rels/drawing4.xml.rels><?xml version="1.0" encoding="UTF-8" standalone="yes"?>
<Relationships xmlns="http://schemas.openxmlformats.org/package/2006/relationships"><Relationship Id="rId8" Type="http://schemas.openxmlformats.org/officeDocument/2006/relationships/hyperlink" Target="#'P2'!A1"/><Relationship Id="rId3" Type="http://schemas.openxmlformats.org/officeDocument/2006/relationships/chart" Target="../charts/chart5.xml"/><Relationship Id="rId7" Type="http://schemas.openxmlformats.org/officeDocument/2006/relationships/image" Target="../media/image4.jpeg"/><Relationship Id="rId2" Type="http://schemas.openxmlformats.org/officeDocument/2006/relationships/chart" Target="../charts/chart4.xml"/><Relationship Id="rId1" Type="http://schemas.openxmlformats.org/officeDocument/2006/relationships/hyperlink" Target="#'P2'!A5"/><Relationship Id="rId6" Type="http://schemas.openxmlformats.org/officeDocument/2006/relationships/hyperlink" Target="#PE!G5"/><Relationship Id="rId11" Type="http://schemas.openxmlformats.org/officeDocument/2006/relationships/image" Target="../media/image5.jpeg"/><Relationship Id="rId5" Type="http://schemas.openxmlformats.org/officeDocument/2006/relationships/hyperlink" Target="#recomended"/><Relationship Id="rId10" Type="http://schemas.openxmlformats.org/officeDocument/2006/relationships/hyperlink" Target="#arribaPT"/><Relationship Id="rId4" Type="http://schemas.openxmlformats.org/officeDocument/2006/relationships/hyperlink" Target="#grafikspe"/><Relationship Id="rId9"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arribaA"/><Relationship Id="rId1" Type="http://schemas.openxmlformats.org/officeDocument/2006/relationships/hyperlink" Target="mailto:atencion@e.ditor.com?subject=Consulta%20productoPE189Gpn" TargetMode="External"/><Relationship Id="rId6" Type="http://schemas.openxmlformats.org/officeDocument/2006/relationships/hyperlink" Target="#INI!A1"/><Relationship Id="rId5" Type="http://schemas.openxmlformats.org/officeDocument/2006/relationships/image" Target="../media/image4.jpeg"/><Relationship Id="rId4" Type="http://schemas.openxmlformats.org/officeDocument/2006/relationships/hyperlink" Target="#arribaPT"/></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hyperlink" Target="#arribaA"/><Relationship Id="rId7" Type="http://schemas.openxmlformats.org/officeDocument/2006/relationships/hyperlink" Target="#recomended"/><Relationship Id="rId2" Type="http://schemas.openxmlformats.org/officeDocument/2006/relationships/image" Target="../media/image4.jpeg"/><Relationship Id="rId1" Type="http://schemas.openxmlformats.org/officeDocument/2006/relationships/hyperlink" Target="#'P2'!A1"/><Relationship Id="rId6" Type="http://schemas.openxmlformats.org/officeDocument/2006/relationships/image" Target="../media/image2.jpeg"/><Relationship Id="rId5" Type="http://schemas.openxmlformats.org/officeDocument/2006/relationships/hyperlink" Target="#arribaB"/><Relationship Id="rId4" Type="http://schemas.openxmlformats.org/officeDocument/2006/relationships/image" Target="../media/image7.jpeg"/></Relationships>
</file>

<file path=xl/drawings/_rels/drawing7.xml.rels><?xml version="1.0" encoding="UTF-8" standalone="yes"?>
<Relationships xmlns="http://schemas.openxmlformats.org/package/2006/relationships"><Relationship Id="rId8" Type="http://schemas.openxmlformats.org/officeDocument/2006/relationships/image" Target="../media/image7.jpeg"/><Relationship Id="rId13" Type="http://schemas.openxmlformats.org/officeDocument/2006/relationships/image" Target="../media/image8.png"/><Relationship Id="rId18" Type="http://schemas.openxmlformats.org/officeDocument/2006/relationships/image" Target="../media/image12.png"/><Relationship Id="rId3" Type="http://schemas.openxmlformats.org/officeDocument/2006/relationships/image" Target="../media/image9.png"/><Relationship Id="rId7" Type="http://schemas.openxmlformats.org/officeDocument/2006/relationships/hyperlink" Target="#arribaA"/><Relationship Id="rId12" Type="http://schemas.openxmlformats.org/officeDocument/2006/relationships/image" Target="../media/image2.jpeg"/><Relationship Id="rId17" Type="http://schemas.openxmlformats.org/officeDocument/2006/relationships/hyperlink" Target="http://www.plantillasmil.com/plantillas/marketing/gestion_de_precios" TargetMode="External"/><Relationship Id="rId2" Type="http://schemas.openxmlformats.org/officeDocument/2006/relationships/hyperlink" Target="#PREVENB"/><Relationship Id="rId16" Type="http://schemas.openxmlformats.org/officeDocument/2006/relationships/image" Target="../media/image11.png"/><Relationship Id="rId1" Type="http://schemas.openxmlformats.org/officeDocument/2006/relationships/hyperlink" Target="#CALCPREB"/><Relationship Id="rId6" Type="http://schemas.openxmlformats.org/officeDocument/2006/relationships/image" Target="../media/image4.jpeg"/><Relationship Id="rId11" Type="http://schemas.openxmlformats.org/officeDocument/2006/relationships/hyperlink" Target="#arribaC"/><Relationship Id="rId5" Type="http://schemas.openxmlformats.org/officeDocument/2006/relationships/hyperlink" Target="#'P2'!A1"/><Relationship Id="rId15" Type="http://schemas.openxmlformats.org/officeDocument/2006/relationships/image" Target="../media/image10.png"/><Relationship Id="rId10" Type="http://schemas.openxmlformats.org/officeDocument/2006/relationships/hyperlink" Target="#arribaB"/><Relationship Id="rId4" Type="http://schemas.openxmlformats.org/officeDocument/2006/relationships/hyperlink" Target="#recomended"/><Relationship Id="rId9" Type="http://schemas.openxmlformats.org/officeDocument/2006/relationships/hyperlink" Target="#arribaA"/><Relationship Id="rId14" Type="http://schemas.openxmlformats.org/officeDocument/2006/relationships/hyperlink" Target="http://www.plantillasmil.com/plantillas/ventas/previsiones_de_venta"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arribaD"/><Relationship Id="rId3" Type="http://schemas.openxmlformats.org/officeDocument/2006/relationships/image" Target="../media/image4.jpeg"/><Relationship Id="rId7" Type="http://schemas.openxmlformats.org/officeDocument/2006/relationships/hyperlink" Target="#arribaC"/><Relationship Id="rId2" Type="http://schemas.openxmlformats.org/officeDocument/2006/relationships/hyperlink" Target="#'P2'!A1"/><Relationship Id="rId1" Type="http://schemas.openxmlformats.org/officeDocument/2006/relationships/hyperlink" Target="#recomended"/><Relationship Id="rId6" Type="http://schemas.openxmlformats.org/officeDocument/2006/relationships/hyperlink" Target="#arribaB"/><Relationship Id="rId5" Type="http://schemas.openxmlformats.org/officeDocument/2006/relationships/image" Target="../media/image7.jpeg"/><Relationship Id="rId4" Type="http://schemas.openxmlformats.org/officeDocument/2006/relationships/hyperlink" Target="#arribaA"/><Relationship Id="rId9" Type="http://schemas.openxmlformats.org/officeDocument/2006/relationships/image" Target="../media/image2.jpeg"/></Relationships>
</file>

<file path=xl/drawings/_rels/drawing9.xml.rels><?xml version="1.0" encoding="UTF-8" standalone="yes"?>
<Relationships xmlns="http://schemas.openxmlformats.org/package/2006/relationships"><Relationship Id="rId8" Type="http://schemas.openxmlformats.org/officeDocument/2006/relationships/hyperlink" Target="#arribaD"/><Relationship Id="rId3" Type="http://schemas.openxmlformats.org/officeDocument/2006/relationships/hyperlink" Target="#'P2'!A1"/><Relationship Id="rId7" Type="http://schemas.openxmlformats.org/officeDocument/2006/relationships/hyperlink" Target="#arribaC"/><Relationship Id="rId2" Type="http://schemas.openxmlformats.org/officeDocument/2006/relationships/image" Target="../media/image2.jpeg"/><Relationship Id="rId1" Type="http://schemas.openxmlformats.org/officeDocument/2006/relationships/hyperlink" Target="#arribaE"/><Relationship Id="rId6" Type="http://schemas.openxmlformats.org/officeDocument/2006/relationships/image" Target="../media/image7.jpeg"/><Relationship Id="rId5" Type="http://schemas.openxmlformats.org/officeDocument/2006/relationships/hyperlink" Target="#arribaA"/><Relationship Id="rId4" Type="http://schemas.openxmlformats.org/officeDocument/2006/relationships/image" Target="../media/image4.jpeg"/><Relationship Id="rId9" Type="http://schemas.openxmlformats.org/officeDocument/2006/relationships/hyperlink" Target="#recomended"/></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31</xdr:row>
      <xdr:rowOff>76200</xdr:rowOff>
    </xdr:from>
    <xdr:to>
      <xdr:col>5</xdr:col>
      <xdr:colOff>228600</xdr:colOff>
      <xdr:row>32</xdr:row>
      <xdr:rowOff>133350</xdr:rowOff>
    </xdr:to>
    <xdr:pic>
      <xdr:nvPicPr>
        <xdr:cNvPr id="34837" name="Picture 21" descr="iiiii010">
          <a:hlinkClick xmlns:r="http://schemas.openxmlformats.org/officeDocument/2006/relationships" r:id="rId1" tooltip="Información general"/>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2025" y="6400800"/>
          <a:ext cx="219075" cy="247650"/>
        </a:xfrm>
        <a:prstGeom prst="rect">
          <a:avLst/>
        </a:prstGeom>
        <a:noFill/>
      </xdr:spPr>
    </xdr:pic>
    <xdr:clientData/>
  </xdr:twoCellAnchor>
  <xdr:twoCellAnchor editAs="oneCell">
    <xdr:from>
      <xdr:col>17</xdr:col>
      <xdr:colOff>447675</xdr:colOff>
      <xdr:row>31</xdr:row>
      <xdr:rowOff>38100</xdr:rowOff>
    </xdr:from>
    <xdr:to>
      <xdr:col>18</xdr:col>
      <xdr:colOff>9525</xdr:colOff>
      <xdr:row>32</xdr:row>
      <xdr:rowOff>171450</xdr:rowOff>
    </xdr:to>
    <xdr:pic>
      <xdr:nvPicPr>
        <xdr:cNvPr id="34838" name="Picture 22" descr="iiiii007">
          <a:hlinkClick xmlns:r="http://schemas.openxmlformats.org/officeDocument/2006/relationships" r:id="rId3" tooltip="Ir a la hoja SIGUIENTE"/>
        </xdr:cNvPr>
        <xdr:cNvPicPr>
          <a:picLocks noChangeAspect="1" noChangeArrowheads="1"/>
        </xdr:cNvPicPr>
      </xdr:nvPicPr>
      <xdr:blipFill>
        <a:blip xmlns:r="http://schemas.openxmlformats.org/officeDocument/2006/relationships" r:embed="rId4" cstate="print"/>
        <a:srcRect/>
        <a:stretch>
          <a:fillRect/>
        </a:stretch>
      </xdr:blipFill>
      <xdr:spPr bwMode="auto">
        <a:xfrm>
          <a:off x="11572875" y="6362700"/>
          <a:ext cx="285750" cy="323850"/>
        </a:xfrm>
        <a:prstGeom prst="rect">
          <a:avLst/>
        </a:prstGeom>
        <a:noFill/>
      </xdr:spPr>
    </xdr:pic>
    <xdr:clientData/>
  </xdr:twoCellAnchor>
  <xdr:twoCellAnchor editAs="oneCell">
    <xdr:from>
      <xdr:col>9</xdr:col>
      <xdr:colOff>561975</xdr:colOff>
      <xdr:row>16</xdr:row>
      <xdr:rowOff>38100</xdr:rowOff>
    </xdr:from>
    <xdr:to>
      <xdr:col>11</xdr:col>
      <xdr:colOff>285750</xdr:colOff>
      <xdr:row>18</xdr:row>
      <xdr:rowOff>123825</xdr:rowOff>
    </xdr:to>
    <xdr:pic>
      <xdr:nvPicPr>
        <xdr:cNvPr id="34840" name="Picture 1" descr="EDITOR">
          <a:hlinkClick xmlns:r="http://schemas.openxmlformats.org/officeDocument/2006/relationships" r:id="rId5" tooltip="atención al cliente: atencion@e.ditor.com"/>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29300" y="3600450"/>
          <a:ext cx="1152525" cy="409575"/>
        </a:xfrm>
        <a:prstGeom prst="rect">
          <a:avLst/>
        </a:prstGeom>
        <a:noFill/>
        <a:ln w="9525">
          <a:solidFill>
            <a:srgbClr val="969696"/>
          </a:solidFill>
          <a:miter lim="800000"/>
          <a:headEnd/>
          <a:tailEnd/>
        </a:ln>
      </xdr:spPr>
    </xdr:pic>
    <xdr:clientData/>
  </xdr:twoCellAnchor>
  <xdr:twoCellAnchor>
    <xdr:from>
      <xdr:col>15</xdr:col>
      <xdr:colOff>381000</xdr:colOff>
      <xdr:row>20</xdr:row>
      <xdr:rowOff>66675</xdr:rowOff>
    </xdr:from>
    <xdr:to>
      <xdr:col>20</xdr:col>
      <xdr:colOff>28575</xdr:colOff>
      <xdr:row>30</xdr:row>
      <xdr:rowOff>66675</xdr:rowOff>
    </xdr:to>
    <xdr:sp macro="" textlink="">
      <xdr:nvSpPr>
        <xdr:cNvPr id="34841" name="Oval 2"/>
        <xdr:cNvSpPr>
          <a:spLocks noChangeArrowheads="1"/>
        </xdr:cNvSpPr>
      </xdr:nvSpPr>
      <xdr:spPr bwMode="auto">
        <a:xfrm>
          <a:off x="9934575" y="4210050"/>
          <a:ext cx="2276475" cy="1990725"/>
        </a:xfrm>
        <a:prstGeom prst="ellipse">
          <a:avLst/>
        </a:prstGeom>
        <a:solidFill>
          <a:srgbClr val="FFFF99"/>
        </a:solidFill>
        <a:ln w="9525" algn="ctr">
          <a:solidFill>
            <a:srgbClr val="969696"/>
          </a:solidFill>
          <a:round/>
          <a:headEnd/>
          <a:tailEnd/>
        </a:ln>
        <a:effectLst/>
      </xdr:spPr>
      <xdr:txBody>
        <a:bodyPr vertOverflow="clip" wrap="square" lIns="27432" tIns="27432" rIns="0" bIns="27432" anchor="ctr" upright="1"/>
        <a:lstStyle/>
        <a:p>
          <a:pPr algn="ctr" rtl="0">
            <a:defRPr sz="1000"/>
          </a:pPr>
          <a:r>
            <a:rPr lang="es-ES" sz="2000" b="0" i="0" u="none" strike="noStrike" baseline="0">
              <a:solidFill>
                <a:srgbClr val="969696"/>
              </a:solidFill>
              <a:latin typeface="Tahoma"/>
              <a:ea typeface="Tahoma"/>
              <a:cs typeface="Tahoma"/>
            </a:rPr>
            <a:t>PRODUCTO GRATUITO</a:t>
          </a:r>
          <a:endParaRPr lang="es-ES" sz="1600" b="0" i="0" u="none" strike="noStrike" baseline="0">
            <a:solidFill>
              <a:srgbClr val="969696"/>
            </a:solidFill>
            <a:latin typeface="Tahoma"/>
            <a:ea typeface="Tahoma"/>
            <a:cs typeface="Tahoma"/>
          </a:endParaRPr>
        </a:p>
        <a:p>
          <a:pPr algn="ctr" rtl="0">
            <a:defRPr sz="1000"/>
          </a:pPr>
          <a:r>
            <a:rPr lang="es-ES" sz="1200" b="0" i="0" u="none" strike="noStrike" baseline="0">
              <a:solidFill>
                <a:srgbClr val="969696"/>
              </a:solidFill>
              <a:latin typeface="Tahoma"/>
              <a:ea typeface="Tahoma"/>
              <a:cs typeface="Tahoma"/>
            </a:rPr>
            <a:t>no vendible</a:t>
          </a:r>
          <a:endParaRPr lang="es-ES" sz="1600" b="0" i="0" u="none" strike="noStrike" baseline="0">
            <a:solidFill>
              <a:srgbClr val="969696"/>
            </a:solidFill>
            <a:latin typeface="Tahoma"/>
            <a:ea typeface="Tahoma"/>
            <a:cs typeface="Tahoma"/>
          </a:endParaRPr>
        </a:p>
        <a:p>
          <a:pPr algn="ctr" rtl="0">
            <a:defRPr sz="1000"/>
          </a:pPr>
          <a:r>
            <a:rPr lang="es-ES" sz="1200" b="0" i="0" u="none" strike="noStrike" baseline="0">
              <a:solidFill>
                <a:srgbClr val="969696"/>
              </a:solidFill>
              <a:latin typeface="Tahoma"/>
              <a:ea typeface="Tahoma"/>
              <a:cs typeface="Tahoma"/>
            </a:rPr>
            <a:t>no modificable 100%</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76200</xdr:colOff>
      <xdr:row>5</xdr:row>
      <xdr:rowOff>85725</xdr:rowOff>
    </xdr:from>
    <xdr:to>
      <xdr:col>10</xdr:col>
      <xdr:colOff>9525</xdr:colOff>
      <xdr:row>31</xdr:row>
      <xdr:rowOff>66675</xdr:rowOff>
    </xdr:to>
    <xdr:sp macro="" textlink="">
      <xdr:nvSpPr>
        <xdr:cNvPr id="72705" name="Text Box 1"/>
        <xdr:cNvSpPr txBox="1">
          <a:spLocks noChangeArrowheads="1"/>
        </xdr:cNvSpPr>
      </xdr:nvSpPr>
      <xdr:spPr bwMode="auto">
        <a:xfrm>
          <a:off x="600075" y="609600"/>
          <a:ext cx="7343775" cy="4210050"/>
        </a:xfrm>
        <a:prstGeom prst="rect">
          <a:avLst/>
        </a:prstGeom>
        <a:noFill/>
        <a:ln w="9525">
          <a:noFill/>
          <a:miter lim="800000"/>
          <a:headEnd/>
          <a:tailEnd/>
        </a:ln>
        <a:effectLst/>
      </xdr:spPr>
      <xdr:txBody>
        <a:bodyPr vertOverflow="clip" wrap="square" lIns="72000" tIns="82800" rIns="90000" bIns="46800" anchor="t" upright="1"/>
        <a:lstStyle/>
        <a:p>
          <a:pPr algn="l" rtl="0">
            <a:defRPr sz="1000"/>
          </a:pPr>
          <a:r>
            <a:rPr lang="es-ES" sz="1200" b="1" i="0" u="none" strike="noStrike" baseline="0">
              <a:solidFill>
                <a:srgbClr val="993300"/>
              </a:solidFill>
              <a:latin typeface="Tahoma"/>
              <a:ea typeface="Tahoma"/>
              <a:cs typeface="Tahoma"/>
            </a:rPr>
            <a:t>                                              EL PRESUPUESTO de TESORERÍA</a:t>
          </a:r>
          <a:endParaRPr lang="es-ES" sz="800" b="1" i="0" u="none" strike="noStrike" baseline="0">
            <a:solidFill>
              <a:srgbClr val="993300"/>
            </a:solidFill>
            <a:latin typeface="Tahoma"/>
            <a:ea typeface="Tahoma"/>
            <a:cs typeface="Tahoma"/>
          </a:endParaRP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000" b="1" i="0" u="sng" strike="noStrike" baseline="0">
              <a:solidFill>
                <a:srgbClr val="800000"/>
              </a:solidFill>
              <a:latin typeface="Tahoma"/>
              <a:ea typeface="Tahoma"/>
              <a:cs typeface="Tahoma"/>
            </a:rPr>
            <a:t>1º- OBJETIVO:</a:t>
          </a:r>
          <a:endParaRPr lang="es-ES" sz="800" b="1" i="0" u="none" strike="noStrike" baseline="0">
            <a:solidFill>
              <a:srgbClr val="000000"/>
            </a:solidFill>
            <a:latin typeface="Tahoma"/>
            <a:ea typeface="Tahoma"/>
            <a:cs typeface="Tahoma"/>
          </a:endParaRPr>
        </a:p>
        <a:p>
          <a:pPr algn="l" rtl="0">
            <a:defRPr sz="1000"/>
          </a:pPr>
          <a:r>
            <a:rPr lang="es-ES" sz="8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La finalidad de este presupuesto es </a:t>
          </a:r>
          <a:r>
            <a:rPr lang="es-ES" sz="1000" b="1" i="0" u="sng" strike="noStrike" baseline="0">
              <a:solidFill>
                <a:srgbClr val="000000"/>
              </a:solidFill>
              <a:latin typeface="Tahoma"/>
              <a:ea typeface="Tahoma"/>
              <a:cs typeface="Tahoma"/>
            </a:rPr>
            <a:t>prever la liquidez (dinero, fondos)</a:t>
          </a:r>
          <a:r>
            <a:rPr lang="es-ES" sz="1000" b="0" i="0" u="none" strike="noStrike" baseline="0">
              <a:solidFill>
                <a:srgbClr val="000000"/>
              </a:solidFill>
              <a:latin typeface="Tahoma"/>
              <a:ea typeface="Tahoma"/>
              <a:cs typeface="Tahoma"/>
            </a:rPr>
            <a:t> que generará y dispondrá la empresa durante el ejercicio. </a:t>
          </a:r>
        </a:p>
        <a:p>
          <a:pPr algn="l" rtl="0">
            <a:defRPr sz="1000"/>
          </a:pPr>
          <a:r>
            <a:rPr lang="es-ES" sz="1000" b="0" i="0" u="none" strike="noStrike" baseline="0">
              <a:solidFill>
                <a:srgbClr val="000000"/>
              </a:solidFill>
              <a:latin typeface="Tahoma"/>
              <a:ea typeface="Tahoma"/>
              <a:cs typeface="Tahoma"/>
            </a:rPr>
            <a:t>   En definitiva se trata de prever todos los movimientos de fondos (flujo de efectivo, flujo de caja, cash flow...) en los momentos en que se producirán y analizar los saldos resultantes (que siempre deben resultar positivos).</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1" i="0" u="sng" strike="noStrike" baseline="0">
              <a:solidFill>
                <a:srgbClr val="800000"/>
              </a:solidFill>
              <a:latin typeface="Tahoma"/>
              <a:ea typeface="Tahoma"/>
              <a:cs typeface="Tahoma"/>
            </a:rPr>
            <a:t>2º- LOS DATOS QUE DEBEN INCLUIRSE:</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El presupuesto deberá incluir:</a:t>
          </a:r>
        </a:p>
        <a:p>
          <a:pPr algn="l" rtl="0">
            <a:defRPr sz="1000"/>
          </a:pPr>
          <a:r>
            <a:rPr lang="es-ES" sz="1000" b="0" i="0" u="none" strike="noStrike" baseline="0">
              <a:solidFill>
                <a:srgbClr val="000000"/>
              </a:solidFill>
              <a:latin typeface="Tahoma"/>
              <a:ea typeface="Tahoma"/>
              <a:cs typeface="Tahoma"/>
            </a:rPr>
            <a:t>   • (+)</a:t>
          </a:r>
          <a:r>
            <a:rPr lang="es-ES" sz="1000" b="1" i="0" u="none" strike="noStrike" baseline="0">
              <a:solidFill>
                <a:srgbClr val="000000"/>
              </a:solidFill>
              <a:latin typeface="Tahoma"/>
              <a:ea typeface="Tahoma"/>
              <a:cs typeface="Tahoma"/>
            </a:rPr>
            <a:t> Saldo al inicio del período: </a:t>
          </a:r>
          <a:r>
            <a:rPr lang="es-ES" sz="1000" b="0" i="0" u="none" strike="noStrike" baseline="0">
              <a:solidFill>
                <a:srgbClr val="000000"/>
              </a:solidFill>
              <a:latin typeface="Tahoma"/>
              <a:ea typeface="Tahoma"/>
              <a:cs typeface="Tahoma"/>
            </a:rPr>
            <a:t>fondos en caja y bancos a la fecha de inicio. </a:t>
          </a:r>
        </a:p>
        <a:p>
          <a:pPr algn="l" rtl="0">
            <a:defRPr sz="1000"/>
          </a:pPr>
          <a:r>
            <a:rPr lang="es-ES" sz="1000" b="0" i="0" u="none" strike="noStrike" baseline="0">
              <a:solidFill>
                <a:srgbClr val="000000"/>
              </a:solidFill>
              <a:latin typeface="Tahoma"/>
              <a:ea typeface="Tahoma"/>
              <a:cs typeface="Tahoma"/>
            </a:rPr>
            <a:t>   • (+)</a:t>
          </a:r>
          <a:r>
            <a:rPr lang="es-ES" sz="1000" b="1" i="0" u="none" strike="noStrike" baseline="0">
              <a:solidFill>
                <a:srgbClr val="000000"/>
              </a:solidFill>
              <a:latin typeface="Tahoma"/>
              <a:ea typeface="Tahoma"/>
              <a:cs typeface="Tahoma"/>
            </a:rPr>
            <a:t> Todos los cobros con IVA </a:t>
          </a:r>
          <a:r>
            <a:rPr lang="es-ES" sz="1000" b="0" i="0" u="none" strike="noStrike" baseline="0">
              <a:solidFill>
                <a:srgbClr val="000000"/>
              </a:solidFill>
              <a:latin typeface="Tahoma"/>
              <a:ea typeface="Tahoma"/>
              <a:cs typeface="Tahoma"/>
            </a:rPr>
            <a:t>previstos para el ejercicio, todos sin excepción, en el momento (mes) en que se prevé el cobro. </a:t>
          </a:r>
        </a:p>
        <a:p>
          <a:pPr algn="l" rtl="0">
            <a:defRPr sz="1000"/>
          </a:pPr>
          <a:r>
            <a:rPr lang="es-ES" sz="1000" b="0" i="0" u="none" strike="noStrike" baseline="0">
              <a:solidFill>
                <a:srgbClr val="000000"/>
              </a:solidFill>
              <a:latin typeface="Tahoma"/>
              <a:ea typeface="Tahoma"/>
              <a:cs typeface="Tahoma"/>
            </a:rPr>
            <a:t>   • (-)</a:t>
          </a:r>
          <a:r>
            <a:rPr lang="es-ES" sz="1000" b="1" i="0" u="none" strike="noStrike" baseline="0">
              <a:solidFill>
                <a:srgbClr val="000000"/>
              </a:solidFill>
              <a:latin typeface="Tahoma"/>
              <a:ea typeface="Tahoma"/>
              <a:cs typeface="Tahoma"/>
            </a:rPr>
            <a:t> Todos los pagos con IVA</a:t>
          </a:r>
          <a:r>
            <a:rPr lang="es-ES" sz="1000" b="0" i="0" u="none" strike="noStrike" baseline="0">
              <a:solidFill>
                <a:srgbClr val="000000"/>
              </a:solidFill>
              <a:latin typeface="Tahoma"/>
              <a:ea typeface="Tahoma"/>
              <a:cs typeface="Tahoma"/>
            </a:rPr>
            <a:t> previstos en el ejercicio, todos sin excepción, en el momento (mes) en que se prevé el pago.</a:t>
          </a:r>
        </a:p>
        <a:p>
          <a:pPr algn="l" rtl="0">
            <a:defRPr sz="1000"/>
          </a:pPr>
          <a:r>
            <a:rPr lang="es-ES" sz="1000" b="0" i="0" u="none" strike="noStrike" baseline="0">
              <a:solidFill>
                <a:srgbClr val="000000"/>
              </a:solidFill>
              <a:latin typeface="Tahoma"/>
              <a:ea typeface="Tahoma"/>
              <a:cs typeface="Tahoma"/>
            </a:rPr>
            <a:t>   • (-) </a:t>
          </a:r>
          <a:r>
            <a:rPr lang="es-ES" sz="1000" b="1" i="0" u="none" strike="noStrike" baseline="0">
              <a:solidFill>
                <a:srgbClr val="000000"/>
              </a:solidFill>
              <a:latin typeface="Tahoma"/>
              <a:ea typeface="Tahoma"/>
              <a:cs typeface="Tahoma"/>
            </a:rPr>
            <a:t>El saldo final resultante </a:t>
          </a:r>
          <a:r>
            <a:rPr lang="es-ES" sz="1000" b="0" i="0" u="none" strike="noStrike" baseline="0">
              <a:solidFill>
                <a:srgbClr val="000000"/>
              </a:solidFill>
              <a:latin typeface="Tahoma"/>
              <a:ea typeface="Tahoma"/>
              <a:cs typeface="Tahoma"/>
            </a:rPr>
            <a:t>que será la previsión de fondos sobrantes o faltantes del período y total.</a:t>
          </a:r>
        </a:p>
        <a:p>
          <a:pPr algn="l" rtl="0">
            <a:defRPr sz="1000"/>
          </a:pPr>
          <a:r>
            <a:rPr lang="es-ES" sz="1000" b="0" i="0" u="none" strike="noStrike" baseline="0">
              <a:solidFill>
                <a:srgbClr val="000000"/>
              </a:solidFill>
              <a:latin typeface="Tahoma"/>
              <a:ea typeface="Tahoma"/>
              <a:cs typeface="Tahoma"/>
            </a:rPr>
            <a:t>   • Importante: Todos los</a:t>
          </a:r>
          <a:r>
            <a:rPr lang="es-ES" sz="10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importes</a:t>
          </a:r>
          <a:r>
            <a:rPr lang="es-ES" sz="10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se incluirán siguiendo el </a:t>
          </a:r>
          <a:r>
            <a:rPr lang="es-ES" sz="1000" b="1" i="0" u="none" strike="noStrike" baseline="0">
              <a:solidFill>
                <a:srgbClr val="000000"/>
              </a:solidFill>
              <a:latin typeface="Tahoma"/>
              <a:ea typeface="Tahoma"/>
              <a:cs typeface="Tahoma"/>
            </a:rPr>
            <a:t>criterio de caja: se refleja en el momento en que se prevé el pago o el cobro.</a:t>
          </a: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1" i="0" u="sng" strike="noStrike" baseline="0">
              <a:solidFill>
                <a:srgbClr val="800000"/>
              </a:solidFill>
              <a:latin typeface="Tahoma"/>
              <a:ea typeface="Tahoma"/>
              <a:cs typeface="Tahoma"/>
            </a:rPr>
            <a:t>3º- DIFERENCIAS CON EL PRESUPUESTO ECONÓMICO</a:t>
          </a:r>
          <a:r>
            <a:rPr lang="es-ES" sz="1000" b="1" i="0" u="none" strike="noStrike" baseline="0">
              <a:solidFill>
                <a:srgbClr val="800000"/>
              </a:solidFill>
              <a:latin typeface="Tahoma"/>
              <a:ea typeface="Tahoma"/>
              <a:cs typeface="Tahoma"/>
            </a:rPr>
            <a:t>:  </a:t>
          </a:r>
        </a:p>
        <a:p>
          <a:pPr algn="l" rtl="0">
            <a:defRPr sz="1000"/>
          </a:pPr>
          <a:r>
            <a:rPr lang="es-ES" sz="1000" b="1" i="0" u="none" strike="noStrike" baseline="0">
              <a:solidFill>
                <a:srgbClr val="800000"/>
              </a:solidFill>
              <a:latin typeface="Tahoma"/>
              <a:ea typeface="Tahoma"/>
              <a:cs typeface="Tahoma"/>
            </a:rPr>
            <a:t>   </a:t>
          </a: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Los importes se incluyen con I.V.A.</a:t>
          </a:r>
          <a:r>
            <a:rPr lang="es-ES" sz="1000" b="0" i="0" u="none" strike="noStrike" baseline="0">
              <a:solidFill>
                <a:srgbClr val="000000"/>
              </a:solidFill>
              <a:latin typeface="Tahoma"/>
              <a:ea typeface="Tahoma"/>
              <a:cs typeface="Tahoma"/>
            </a:rPr>
            <a:t> (si es el caso)</a:t>
          </a:r>
          <a:endParaRPr lang="es-ES" sz="1000" b="1" i="0" u="none" strike="noStrike" baseline="0">
            <a:solidFill>
              <a:srgbClr val="000000"/>
            </a:solidFill>
            <a:latin typeface="Tahoma"/>
            <a:ea typeface="Tahoma"/>
            <a:cs typeface="Tahoma"/>
          </a:endParaRPr>
        </a:p>
        <a:p>
          <a:pPr algn="l" rtl="0">
            <a:defRPr sz="1000"/>
          </a:pPr>
          <a:r>
            <a:rPr lang="es-ES" sz="10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Se prevén todos los cobros y pagos sin excepción:</a:t>
          </a:r>
        </a:p>
        <a:p>
          <a:pPr algn="l" rtl="0">
            <a:defRPr sz="1000"/>
          </a:pPr>
          <a:r>
            <a:rPr lang="es-ES" sz="1000" b="1" i="0" u="none" strike="noStrike" baseline="0">
              <a:solidFill>
                <a:srgbClr val="000000"/>
              </a:solidFill>
              <a:latin typeface="Tahoma"/>
              <a:ea typeface="Tahoma"/>
              <a:cs typeface="Tahoma"/>
            </a:rPr>
            <a:t>       </a:t>
          </a:r>
          <a:r>
            <a:rPr lang="es-ES" sz="900" b="0" i="0" u="none" strike="noStrike" baseline="0">
              <a:solidFill>
                <a:srgbClr val="000000"/>
              </a:solidFill>
              <a:latin typeface="Tahoma"/>
              <a:ea typeface="Tahoma"/>
              <a:cs typeface="Tahoma"/>
            </a:rPr>
            <a:t>Se incluyen los ingresos de los socios, los préstamos, etc. Se ponen también los pagos completos de los préstamos, leasings, las liquidaciones de retenciones salariales, las liquidaciones del I.V.A., etc.</a:t>
          </a:r>
        </a:p>
        <a:p>
          <a:pPr algn="l" rtl="0">
            <a:defRPr sz="1000"/>
          </a:pPr>
          <a:r>
            <a:rPr lang="es-ES" sz="900" b="0" i="0" u="none" strike="noStrike" baseline="0">
              <a:solidFill>
                <a:srgbClr val="000000"/>
              </a:solidFill>
              <a:latin typeface="Tahoma"/>
              <a:ea typeface="Tahoma"/>
              <a:cs typeface="Tahoma"/>
            </a:rPr>
            <a:t>       Se incluyen los pagos por adquisición de activos no las amortizaciones.</a:t>
          </a:r>
        </a:p>
        <a:p>
          <a:pPr algn="l" rtl="0">
            <a:defRPr sz="1000"/>
          </a:pPr>
          <a:r>
            <a:rPr lang="es-ES" sz="900" b="0"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Se incluyen en el momento</a:t>
          </a: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del vencimiento</a:t>
          </a:r>
          <a:r>
            <a:rPr lang="es-ES" sz="1000" b="0" i="0" u="none" strike="noStrike" baseline="0">
              <a:solidFill>
                <a:srgbClr val="000000"/>
              </a:solidFill>
              <a:latin typeface="Tahoma"/>
              <a:ea typeface="Tahoma"/>
              <a:cs typeface="Tahoma"/>
            </a:rPr>
            <a:t> (fecha/mes en que se cobrarán o pagarán).</a:t>
          </a: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xdr:txBody>
    </xdr:sp>
    <xdr:clientData/>
  </xdr:twoCellAnchor>
  <xdr:twoCellAnchor editAs="oneCell">
    <xdr:from>
      <xdr:col>4</xdr:col>
      <xdr:colOff>152400</xdr:colOff>
      <xdr:row>74</xdr:row>
      <xdr:rowOff>1</xdr:rowOff>
    </xdr:from>
    <xdr:to>
      <xdr:col>9</xdr:col>
      <xdr:colOff>1390650</xdr:colOff>
      <xdr:row>97</xdr:row>
      <xdr:rowOff>123826</xdr:rowOff>
    </xdr:to>
    <xdr:sp macro="" textlink="">
      <xdr:nvSpPr>
        <xdr:cNvPr id="72709" name="Text Box 5"/>
        <xdr:cNvSpPr txBox="1">
          <a:spLocks noChangeArrowheads="1"/>
        </xdr:cNvSpPr>
      </xdr:nvSpPr>
      <xdr:spPr bwMode="auto">
        <a:xfrm>
          <a:off x="676275" y="11372851"/>
          <a:ext cx="7172325" cy="3867150"/>
        </a:xfrm>
        <a:prstGeom prst="rect">
          <a:avLst/>
        </a:prstGeom>
        <a:noFill/>
        <a:ln w="9525">
          <a:noFill/>
          <a:miter lim="800000"/>
          <a:headEnd/>
          <a:tailEnd/>
        </a:ln>
        <a:effectLst/>
      </xdr:spPr>
      <xdr:txBody>
        <a:bodyPr vertOverflow="clip" wrap="square" lIns="72000" tIns="82800" rIns="90000" bIns="46800" anchor="t" upright="1"/>
        <a:lstStyle/>
        <a:p>
          <a:pPr algn="l" rtl="0">
            <a:defRPr sz="1000"/>
          </a:pPr>
          <a:r>
            <a:rPr lang="es-ES" sz="1100" b="1" i="0" u="none" strike="noStrike" baseline="0">
              <a:solidFill>
                <a:srgbClr val="000000"/>
              </a:solidFill>
              <a:latin typeface="Tahoma"/>
              <a:ea typeface="Tahoma"/>
              <a:cs typeface="Tahoma"/>
            </a:rPr>
            <a:t>                                              </a:t>
          </a:r>
          <a:r>
            <a:rPr lang="es-ES" sz="1200" b="1" i="0" u="none" strike="noStrike" baseline="0">
              <a:solidFill>
                <a:srgbClr val="000000"/>
              </a:solidFill>
              <a:latin typeface="Tahoma"/>
              <a:ea typeface="Tahoma"/>
              <a:cs typeface="Tahoma"/>
            </a:rPr>
            <a:t>  los COBROS:            </a:t>
          </a:r>
          <a:r>
            <a:rPr lang="es-ES" sz="1100" b="1" i="0" u="none" strike="noStrike" baseline="0">
              <a:solidFill>
                <a:srgbClr val="000000"/>
              </a:solidFill>
              <a:latin typeface="Tahoma"/>
              <a:ea typeface="Tahoma"/>
              <a:cs typeface="Tahoma"/>
            </a:rPr>
            <a:t>                         </a:t>
          </a:r>
          <a:r>
            <a:rPr lang="es-ES" sz="1100" b="1" i="0" u="none" strike="noStrike" baseline="0">
              <a:solidFill>
                <a:srgbClr val="FF0000"/>
              </a:solidFill>
              <a:latin typeface="Tahoma"/>
              <a:ea typeface="Tahoma"/>
              <a:cs typeface="Tahoma"/>
            </a:rPr>
            <a:t> </a:t>
          </a:r>
          <a:r>
            <a:rPr lang="es-ES" sz="1200" b="1" i="0" u="none" strike="noStrike" baseline="0">
              <a:solidFill>
                <a:srgbClr val="008080"/>
              </a:solidFill>
              <a:latin typeface="Tahoma"/>
              <a:ea typeface="Tahoma"/>
              <a:cs typeface="Tahoma"/>
            </a:rPr>
            <a:t>  </a:t>
          </a:r>
          <a:r>
            <a:rPr lang="es-ES" sz="1200" b="1" i="0" u="sng" strike="noStrike" baseline="0">
              <a:solidFill>
                <a:srgbClr val="008080"/>
              </a:solidFill>
              <a:latin typeface="Tahoma"/>
              <a:ea typeface="Tahoma"/>
              <a:cs typeface="Tahoma"/>
            </a:rPr>
            <a:t>PUNTO CLAVE</a:t>
          </a:r>
          <a:endParaRPr lang="es-ES" sz="800" b="1" i="0" u="none" strike="noStrike" baseline="0">
            <a:solidFill>
              <a:srgbClr val="000000"/>
            </a:solidFill>
            <a:latin typeface="Tahoma"/>
            <a:ea typeface="Tahoma"/>
            <a:cs typeface="Tahoma"/>
          </a:endParaRP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000" b="1" i="0" u="none" strike="noStrike" baseline="0">
              <a:solidFill>
                <a:srgbClr val="800000"/>
              </a:solidFill>
              <a:latin typeface="Tahoma"/>
              <a:ea typeface="Tahoma"/>
              <a:cs typeface="Tahoma"/>
            </a:rPr>
            <a:t>● Las políticas de cobro con frecuencia son las responsables de los problemas de liquidez:  </a:t>
          </a:r>
          <a:endParaRPr lang="es-ES" sz="1000" b="1" i="0" u="none" strike="noStrike" baseline="0">
            <a:solidFill>
              <a:srgbClr val="993300"/>
            </a:solidFill>
            <a:latin typeface="Tahoma"/>
            <a:ea typeface="Tahoma"/>
            <a:cs typeface="Tahoma"/>
          </a:endParaRPr>
        </a:p>
        <a:p>
          <a:pPr algn="l" rtl="0">
            <a:defRPr sz="1000"/>
          </a:pPr>
          <a:r>
            <a:rPr lang="es-ES" sz="1000" b="1" i="0" u="none" strike="noStrike" baseline="0">
              <a:solidFill>
                <a:srgbClr val="993300"/>
              </a:solidFill>
              <a:latin typeface="Tahoma"/>
              <a:ea typeface="Tahoma"/>
              <a:cs typeface="Tahoma"/>
            </a:rPr>
            <a:t>  </a:t>
          </a: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La "regla de oro" es simple: primero cobramos y después pagamos. </a:t>
          </a:r>
        </a:p>
        <a:p>
          <a:pPr algn="l" rtl="0">
            <a:defRPr sz="1000"/>
          </a:pPr>
          <a:r>
            <a:rPr lang="es-ES" sz="1000" b="0" i="0" u="none" strike="noStrike" baseline="0">
              <a:solidFill>
                <a:srgbClr val="000000"/>
              </a:solidFill>
              <a:latin typeface="Tahoma"/>
              <a:ea typeface="Tahoma"/>
              <a:cs typeface="Tahoma"/>
            </a:rPr>
            <a:t>       Por tanto, en general, debemos tener una política de cobro que nunca supere nuestro propio plazo medio de pago.</a:t>
          </a:r>
          <a:r>
            <a:rPr lang="es-ES" sz="1000" b="0" i="1" u="none" strike="noStrike" baseline="0">
              <a:solidFill>
                <a:srgbClr val="000000"/>
              </a:solidFill>
              <a:latin typeface="Tahoma"/>
              <a:ea typeface="Tahoma"/>
              <a:cs typeface="Tahoma"/>
            </a:rPr>
            <a:t> </a:t>
          </a:r>
          <a:r>
            <a:rPr lang="es-ES" sz="900" b="0" i="1" u="none" strike="noStrike" baseline="0">
              <a:solidFill>
                <a:srgbClr val="000000"/>
              </a:solidFill>
              <a:latin typeface="Tahoma"/>
              <a:ea typeface="Tahoma"/>
              <a:cs typeface="Tahoma"/>
            </a:rPr>
            <a:t>Por ejemplo: si pago mis compras a 60 días, el plazo de pago que doy a mis clientes nunca será superior a esos 60 días... y si es posible muy inferior. </a:t>
          </a:r>
          <a:r>
            <a:rPr lang="es-ES" sz="900" b="0" i="0" u="none" strike="noStrike" baseline="0">
              <a:solidFill>
                <a:srgbClr val="000000"/>
              </a:solidFill>
              <a:latin typeface="Tahoma"/>
              <a:ea typeface="Tahoma"/>
              <a:cs typeface="Tahoma"/>
            </a:rPr>
            <a:t>Naturalmente conseguiremos este objetivo trabajando en dos líneas: </a:t>
          </a:r>
        </a:p>
        <a:p>
          <a:pPr algn="l" rtl="0">
            <a:defRPr sz="1000"/>
          </a:pPr>
          <a:r>
            <a:rPr lang="es-ES" sz="900" b="0" i="0" u="none" strike="noStrike" baseline="0">
              <a:solidFill>
                <a:srgbClr val="000000"/>
              </a:solidFill>
              <a:latin typeface="Tahoma"/>
              <a:ea typeface="Tahoma"/>
              <a:cs typeface="Tahoma"/>
            </a:rPr>
            <a:t>(a) fomentando el pago a corto plazo de los clientes y (b) negociando con los proveedores y buscando alternativas que prolonguen nuestros plazos de pago.</a:t>
          </a:r>
          <a:endParaRPr lang="es-ES" sz="800" b="0" i="0" u="none" strike="noStrike" baseline="0">
            <a:solidFill>
              <a:srgbClr val="000000"/>
            </a:solidFill>
            <a:latin typeface="Tahoma"/>
            <a:ea typeface="Tahoma"/>
            <a:cs typeface="Tahoma"/>
          </a:endParaRPr>
        </a:p>
        <a:p>
          <a:pPr algn="l" rtl="0">
            <a:defRPr sz="1000"/>
          </a:pPr>
          <a:endParaRPr lang="es-ES" sz="800" b="0" i="0" u="none" strike="noStrike" baseline="0">
            <a:solidFill>
              <a:srgbClr val="000000"/>
            </a:solidFill>
            <a:latin typeface="Tahoma"/>
            <a:ea typeface="Tahoma"/>
            <a:cs typeface="Tahoma"/>
          </a:endParaRPr>
        </a:p>
        <a:p>
          <a:pPr algn="l" rtl="0">
            <a:defRPr sz="1000"/>
          </a:pPr>
          <a:r>
            <a:rPr lang="es-ES" sz="1000" b="1" i="0" u="none" strike="noStrike" baseline="0">
              <a:solidFill>
                <a:srgbClr val="800000"/>
              </a:solidFill>
              <a:latin typeface="Tahoma"/>
              <a:ea typeface="Tahoma"/>
              <a:cs typeface="Tahoma"/>
            </a:rPr>
            <a:t>● Vigilar el cobro: </a:t>
          </a:r>
          <a:endParaRPr lang="es-ES" sz="900" b="0" i="0" u="none" strike="noStrike" baseline="0">
            <a:solidFill>
              <a:srgbClr val="000000"/>
            </a:solidFill>
            <a:latin typeface="Tahoma"/>
            <a:ea typeface="Tahoma"/>
            <a:cs typeface="Tahoma"/>
          </a:endParaRPr>
        </a:p>
        <a:p>
          <a:pPr algn="l" rtl="0">
            <a:defRPr sz="1000"/>
          </a:pPr>
          <a:r>
            <a:rPr lang="es-ES" sz="900" b="0" i="0" u="none" strike="noStrike" baseline="0">
              <a:solidFill>
                <a:srgbClr val="000000"/>
              </a:solidFill>
              <a:latin typeface="Tahoma"/>
              <a:ea typeface="Tahoma"/>
              <a:cs typeface="Tahoma"/>
            </a:rPr>
            <a:t>Siempre, pero muy especialmente en tiempos de crisis hay que estar atentos a los cobros:</a:t>
          </a:r>
          <a:endParaRPr lang="es-ES" sz="1000" b="0" i="0" u="none" strike="noStrike" baseline="0">
            <a:solidFill>
              <a:srgbClr val="000000"/>
            </a:solidFill>
            <a:latin typeface="Tahoma"/>
            <a:ea typeface="Tahoma"/>
            <a:cs typeface="Tahoma"/>
          </a:endParaRPr>
        </a:p>
        <a:p>
          <a:pPr algn="l" rtl="0">
            <a:defRPr sz="1000"/>
          </a:pPr>
          <a:r>
            <a:rPr lang="es-ES" sz="1000" b="1" i="0" u="none" strike="noStrike" baseline="0">
              <a:solidFill>
                <a:srgbClr val="000000"/>
              </a:solidFill>
              <a:latin typeface="Tahoma"/>
              <a:ea typeface="Tahoma"/>
              <a:cs typeface="Tahoma"/>
            </a:rPr>
            <a:t> 1- Vigilar el crédito que damos a nuestros clientes.</a:t>
          </a:r>
        </a:p>
        <a:p>
          <a:pPr algn="l" rtl="0">
            <a:defRPr sz="1000"/>
          </a:pPr>
          <a:r>
            <a:rPr lang="es-ES" sz="1000" b="0" i="0" u="none" strike="noStrike" baseline="0">
              <a:solidFill>
                <a:srgbClr val="000000"/>
              </a:solidFill>
              <a:latin typeface="Tahoma"/>
              <a:ea typeface="Tahoma"/>
              <a:cs typeface="Tahoma"/>
            </a:rPr>
            <a:t>     Los períodos de bonanza relajan las exigencias y los controles, es fundamental mantenerse alerta, destinar tiempo a revisar los riesgos de nuestros clientes atendiendo a las "señales" que nos lleguen (pedir aplazamientos, devoluciones, etc.).</a:t>
          </a:r>
        </a:p>
        <a:p>
          <a:pPr algn="l" rtl="0">
            <a:defRPr sz="1000"/>
          </a:pPr>
          <a:r>
            <a:rPr lang="es-ES" sz="1000" b="1" i="0" u="none" strike="noStrike" baseline="0">
              <a:solidFill>
                <a:srgbClr val="000000"/>
              </a:solidFill>
              <a:latin typeface="Tahoma"/>
              <a:ea typeface="Tahoma"/>
              <a:cs typeface="Tahoma"/>
            </a:rPr>
            <a:t>2- Ser cuidadosos al dar crédito a nuevos clientes.</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Sobretodo en tiempos de crisis siempre aparecen "grandes oportunidades" de vender a clientes desconocidos... oportunidades que muchas veces son fruto de la pérdida del crédito de dichos clientes con otros proveedores.</a:t>
          </a:r>
        </a:p>
        <a:p>
          <a:pPr algn="l" rtl="0">
            <a:defRPr sz="1000"/>
          </a:pPr>
          <a:r>
            <a:rPr lang="es-ES" sz="1000" b="0" i="0" u="none" strike="noStrike" baseline="0">
              <a:solidFill>
                <a:srgbClr val="000000"/>
              </a:solidFill>
              <a:latin typeface="Tahoma"/>
              <a:ea typeface="Tahoma"/>
              <a:cs typeface="Tahoma"/>
            </a:rPr>
            <a:t>       Evitar ese riesgo es bastante sencillo: obtener referencias de los nuevos clientes antes de comprometerse en operaciones de importancia.</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1" i="0" u="none" strike="noStrike" baseline="0">
              <a:solidFill>
                <a:srgbClr val="000000"/>
              </a:solidFill>
              <a:latin typeface="Tahoma"/>
              <a:ea typeface="Tahoma"/>
              <a:cs typeface="Tahoma"/>
            </a:rPr>
            <a:t>... todo ello con sentido común, prudencia y sin entorpecer el trabajo de ventas</a:t>
          </a:r>
          <a:r>
            <a:rPr lang="es-ES" sz="1000" b="0" i="0" u="none" strike="noStrike" baseline="0">
              <a:solidFill>
                <a:srgbClr val="000000"/>
              </a:solidFill>
              <a:latin typeface="Tahoma"/>
              <a:ea typeface="Tahoma"/>
              <a:cs typeface="Tahoma"/>
            </a:rPr>
            <a:t>, es cierto que a veces es mejor no vender (si hay mucho riesgo de no cobrar) pero es aún más cierto que el mayor riesgo que existe es no vender lo suficiente para poder pagar las facturas. </a:t>
          </a:r>
        </a:p>
        <a:p>
          <a:pPr algn="l" rtl="0">
            <a:defRPr sz="1000"/>
          </a:pPr>
          <a:r>
            <a:rPr lang="es-ES" sz="1000" b="0" i="0" u="none" strike="noStrike" baseline="0">
              <a:solidFill>
                <a:srgbClr val="000000"/>
              </a:solidFill>
              <a:latin typeface="Tahoma"/>
              <a:ea typeface="Tahoma"/>
              <a:cs typeface="Tahoma"/>
            </a:rPr>
            <a:t>  </a:t>
          </a: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1100" b="1" i="0" u="none" strike="noStrike" baseline="0">
            <a:solidFill>
              <a:srgbClr val="000000"/>
            </a:solidFill>
            <a:latin typeface="Tahoma"/>
            <a:ea typeface="Tahoma"/>
            <a:cs typeface="Tahoma"/>
          </a:endParaRPr>
        </a:p>
        <a:p>
          <a:pPr algn="l" rtl="0">
            <a:defRPr sz="1000"/>
          </a:pPr>
          <a:endParaRPr lang="es-ES" sz="1100" b="1" i="0" u="none" strike="noStrike" baseline="0">
            <a:solidFill>
              <a:srgbClr val="000000"/>
            </a:solidFill>
            <a:latin typeface="Tahoma"/>
            <a:ea typeface="Tahoma"/>
            <a:cs typeface="Tahoma"/>
          </a:endParaRPr>
        </a:p>
      </xdr:txBody>
    </xdr:sp>
    <xdr:clientData/>
  </xdr:twoCellAnchor>
  <xdr:twoCellAnchor>
    <xdr:from>
      <xdr:col>8</xdr:col>
      <xdr:colOff>1600200</xdr:colOff>
      <xdr:row>36</xdr:row>
      <xdr:rowOff>114300</xdr:rowOff>
    </xdr:from>
    <xdr:to>
      <xdr:col>8</xdr:col>
      <xdr:colOff>1600200</xdr:colOff>
      <xdr:row>38</xdr:row>
      <xdr:rowOff>9525</xdr:rowOff>
    </xdr:to>
    <xdr:sp macro="" textlink="">
      <xdr:nvSpPr>
        <xdr:cNvPr id="72723" name="Line 19"/>
        <xdr:cNvSpPr>
          <a:spLocks noChangeShapeType="1"/>
        </xdr:cNvSpPr>
      </xdr:nvSpPr>
      <xdr:spPr bwMode="auto">
        <a:xfrm rot="5400000">
          <a:off x="5962650" y="5762625"/>
          <a:ext cx="247650" cy="0"/>
        </a:xfrm>
        <a:prstGeom prst="line">
          <a:avLst/>
        </a:prstGeom>
        <a:noFill/>
        <a:ln w="28575">
          <a:solidFill>
            <a:srgbClr val="FF0000"/>
          </a:solidFill>
          <a:prstDash val="sysDot"/>
          <a:round/>
          <a:headEnd/>
          <a:tailEnd type="triangle" w="med" len="med"/>
        </a:ln>
      </xdr:spPr>
    </xdr:sp>
    <xdr:clientData/>
  </xdr:twoCellAnchor>
  <xdr:twoCellAnchor editAs="oneCell">
    <xdr:from>
      <xdr:col>7</xdr:col>
      <xdr:colOff>133350</xdr:colOff>
      <xdr:row>38</xdr:row>
      <xdr:rowOff>0</xdr:rowOff>
    </xdr:from>
    <xdr:to>
      <xdr:col>9</xdr:col>
      <xdr:colOff>1390650</xdr:colOff>
      <xdr:row>49</xdr:row>
      <xdr:rowOff>171450</xdr:rowOff>
    </xdr:to>
    <xdr:sp macro="" textlink="">
      <xdr:nvSpPr>
        <xdr:cNvPr id="72724" name="Text Box 20"/>
        <xdr:cNvSpPr txBox="1">
          <a:spLocks noChangeArrowheads="1"/>
        </xdr:cNvSpPr>
      </xdr:nvSpPr>
      <xdr:spPr bwMode="auto">
        <a:xfrm>
          <a:off x="4438650" y="5876925"/>
          <a:ext cx="3409950" cy="1800225"/>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000" b="0" i="0" u="none" strike="noStrike" baseline="0">
              <a:solidFill>
                <a:srgbClr val="800000"/>
              </a:solidFill>
              <a:latin typeface="Tahoma"/>
              <a:ea typeface="Tahoma"/>
              <a:cs typeface="Tahoma"/>
            </a:rPr>
            <a:t> </a:t>
          </a:r>
          <a:r>
            <a:rPr lang="es-ES" sz="1000" b="1" i="0" u="none" strike="noStrike" baseline="0">
              <a:solidFill>
                <a:srgbClr val="800000"/>
              </a:solidFill>
              <a:latin typeface="Tahoma"/>
              <a:ea typeface="Tahoma"/>
              <a:cs typeface="Tahoma"/>
            </a:rPr>
            <a:t>El formato más usado es el más simple:</a:t>
          </a: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Cobros - pagos = saldo</a:t>
          </a: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 la hora de realizar una previsión de tesorería, partiendo del presupuesto económico, las principales dificultades son: </a:t>
          </a:r>
        </a:p>
        <a:p>
          <a:pPr algn="l" rtl="0">
            <a:defRPr sz="1000"/>
          </a:pPr>
          <a:r>
            <a:rPr lang="es-ES" sz="1000" b="0" i="0" u="none" strike="noStrike" baseline="0">
              <a:solidFill>
                <a:srgbClr val="800000"/>
              </a:solidFill>
              <a:latin typeface="Tahoma"/>
              <a:ea typeface="Tahoma"/>
              <a:cs typeface="Tahoma"/>
            </a:rPr>
            <a:t> </a:t>
          </a:r>
          <a:r>
            <a:rPr lang="es-ES" sz="1000" b="1" i="0" u="none" strike="noStrike" baseline="0">
              <a:solidFill>
                <a:srgbClr val="800000"/>
              </a:solidFill>
              <a:latin typeface="Tahoma"/>
              <a:ea typeface="Tahoma"/>
              <a:cs typeface="Tahoma"/>
            </a:rPr>
            <a:t>(a) Prever correctamente los cobros</a:t>
          </a:r>
          <a:r>
            <a:rPr lang="es-ES" sz="1000" b="0" i="0" u="none" strike="noStrike" baseline="0">
              <a:solidFill>
                <a:srgbClr val="800000"/>
              </a:solidFill>
              <a:latin typeface="Tahoma"/>
              <a:ea typeface="Tahoma"/>
              <a:cs typeface="Tahoma"/>
            </a:rPr>
            <a:t>.</a:t>
          </a:r>
        </a:p>
        <a:p>
          <a:pPr algn="l" rtl="0">
            <a:defRPr sz="1000"/>
          </a:pPr>
          <a:r>
            <a:rPr lang="es-ES" sz="1000" b="0" i="0" u="none" strike="noStrike" baseline="0">
              <a:solidFill>
                <a:srgbClr val="800000"/>
              </a:solidFill>
              <a:latin typeface="Tahoma"/>
              <a:ea typeface="Tahoma"/>
              <a:cs typeface="Tahoma"/>
            </a:rPr>
            <a:t> </a:t>
          </a:r>
          <a:r>
            <a:rPr lang="es-ES" sz="1000" b="1" i="0" u="none" strike="noStrike" baseline="0">
              <a:solidFill>
                <a:srgbClr val="800000"/>
              </a:solidFill>
              <a:latin typeface="Tahoma"/>
              <a:ea typeface="Tahoma"/>
              <a:cs typeface="Tahoma"/>
            </a:rPr>
            <a:t>(b) Expresar la financiación </a:t>
          </a:r>
          <a:r>
            <a:rPr lang="es-ES" sz="1000" b="0" i="0" u="none" strike="noStrike" baseline="0">
              <a:solidFill>
                <a:srgbClr val="800000"/>
              </a:solidFill>
              <a:latin typeface="Tahoma"/>
              <a:ea typeface="Tahoma"/>
              <a:cs typeface="Tahoma"/>
            </a:rPr>
            <a:t>a través de nuevos préstamos, de pólizas bancarias, etc.</a:t>
          </a:r>
          <a:endParaRPr lang="es-ES" sz="800" b="0" i="0" u="none" strike="noStrike" baseline="0">
            <a:solidFill>
              <a:srgbClr val="800000"/>
            </a:solidFill>
            <a:latin typeface="Tahoma"/>
            <a:ea typeface="Tahoma"/>
            <a:cs typeface="Tahoma"/>
          </a:endParaRPr>
        </a:p>
        <a:p>
          <a:pPr algn="l" rtl="0">
            <a:defRPr sz="1000"/>
          </a:pPr>
          <a:r>
            <a:rPr lang="es-ES" sz="800" b="0" i="0" u="none" strike="noStrike" baseline="0">
              <a:solidFill>
                <a:srgbClr val="800000"/>
              </a:solidFill>
              <a:latin typeface="Tahoma"/>
              <a:ea typeface="Tahoma"/>
              <a:cs typeface="Tahoma"/>
            </a:rPr>
            <a:t>  </a:t>
          </a:r>
          <a:r>
            <a:rPr lang="es-ES" sz="1000" b="1" i="0" u="none" strike="noStrike" baseline="0">
              <a:solidFill>
                <a:srgbClr val="800000"/>
              </a:solidFill>
              <a:latin typeface="Tahoma"/>
              <a:ea typeface="Tahoma"/>
              <a:cs typeface="Tahoma"/>
            </a:rPr>
            <a:t>(c) Reflejar las liquidaciones de IVA y retenciones.</a:t>
          </a: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t>
          </a:r>
        </a:p>
      </xdr:txBody>
    </xdr:sp>
    <xdr:clientData/>
  </xdr:twoCellAnchor>
  <xdr:twoCellAnchor>
    <xdr:from>
      <xdr:col>7</xdr:col>
      <xdr:colOff>9525</xdr:colOff>
      <xdr:row>36</xdr:row>
      <xdr:rowOff>123825</xdr:rowOff>
    </xdr:from>
    <xdr:to>
      <xdr:col>8</xdr:col>
      <xdr:colOff>1609725</xdr:colOff>
      <xdr:row>36</xdr:row>
      <xdr:rowOff>123825</xdr:rowOff>
    </xdr:to>
    <xdr:sp macro="" textlink="">
      <xdr:nvSpPr>
        <xdr:cNvPr id="72725" name="Line 21"/>
        <xdr:cNvSpPr>
          <a:spLocks noChangeShapeType="1"/>
        </xdr:cNvSpPr>
      </xdr:nvSpPr>
      <xdr:spPr bwMode="auto">
        <a:xfrm flipV="1">
          <a:off x="4314825" y="5648325"/>
          <a:ext cx="1781175" cy="0"/>
        </a:xfrm>
        <a:prstGeom prst="line">
          <a:avLst/>
        </a:prstGeom>
        <a:noFill/>
        <a:ln w="28575">
          <a:solidFill>
            <a:srgbClr val="FF0000"/>
          </a:solidFill>
          <a:prstDash val="sysDot"/>
          <a:round/>
          <a:headEnd/>
          <a:tailEnd/>
        </a:ln>
      </xdr:spPr>
    </xdr:sp>
    <xdr:clientData/>
  </xdr:twoCellAnchor>
  <xdr:twoCellAnchor editAs="oneCell">
    <xdr:from>
      <xdr:col>3</xdr:col>
      <xdr:colOff>28575</xdr:colOff>
      <xdr:row>2</xdr:row>
      <xdr:rowOff>28575</xdr:rowOff>
    </xdr:from>
    <xdr:to>
      <xdr:col>4</xdr:col>
      <xdr:colOff>57150</xdr:colOff>
      <xdr:row>2</xdr:row>
      <xdr:rowOff>304800</xdr:rowOff>
    </xdr:to>
    <xdr:pic>
      <xdr:nvPicPr>
        <xdr:cNvPr id="72730" name="Picture 26" descr="iiiii007">
          <a:hlinkClick xmlns:r="http://schemas.openxmlformats.org/officeDocument/2006/relationships" r:id="rId1" tooltip="Ir a la hoja ANTERIOR"/>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3850" y="123825"/>
          <a:ext cx="257175" cy="276225"/>
        </a:xfrm>
        <a:prstGeom prst="rect">
          <a:avLst/>
        </a:prstGeom>
        <a:noFill/>
      </xdr:spPr>
    </xdr:pic>
    <xdr:clientData/>
  </xdr:twoCellAnchor>
  <xdr:twoCellAnchor editAs="oneCell">
    <xdr:from>
      <xdr:col>4</xdr:col>
      <xdr:colOff>95250</xdr:colOff>
      <xdr:row>2</xdr:row>
      <xdr:rowOff>38100</xdr:rowOff>
    </xdr:from>
    <xdr:to>
      <xdr:col>4</xdr:col>
      <xdr:colOff>371475</xdr:colOff>
      <xdr:row>2</xdr:row>
      <xdr:rowOff>285750</xdr:rowOff>
    </xdr:to>
    <xdr:pic>
      <xdr:nvPicPr>
        <xdr:cNvPr id="72731" name="Picture 27" descr="iiiii007">
          <a:hlinkClick xmlns:r="http://schemas.openxmlformats.org/officeDocument/2006/relationships" r:id="rId3" tooltip="VOLVER al inicio de la hoja"/>
        </xdr:cNvPr>
        <xdr:cNvPicPr>
          <a:picLocks noChangeAspect="1" noChangeArrowheads="1"/>
        </xdr:cNvPicPr>
      </xdr:nvPicPr>
      <xdr:blipFill>
        <a:blip xmlns:r="http://schemas.openxmlformats.org/officeDocument/2006/relationships" r:embed="rId4" cstate="print"/>
        <a:srcRect/>
        <a:stretch>
          <a:fillRect/>
        </a:stretch>
      </xdr:blipFill>
      <xdr:spPr bwMode="auto">
        <a:xfrm>
          <a:off x="619125" y="133350"/>
          <a:ext cx="276225" cy="247650"/>
        </a:xfrm>
        <a:prstGeom prst="rect">
          <a:avLst/>
        </a:prstGeom>
        <a:noFill/>
      </xdr:spPr>
    </xdr:pic>
    <xdr:clientData/>
  </xdr:twoCellAnchor>
  <xdr:twoCellAnchor editAs="oneCell">
    <xdr:from>
      <xdr:col>9</xdr:col>
      <xdr:colOff>1428750</xdr:colOff>
      <xdr:row>2</xdr:row>
      <xdr:rowOff>28575</xdr:rowOff>
    </xdr:from>
    <xdr:to>
      <xdr:col>10</xdr:col>
      <xdr:colOff>200025</xdr:colOff>
      <xdr:row>2</xdr:row>
      <xdr:rowOff>304800</xdr:rowOff>
    </xdr:to>
    <xdr:pic>
      <xdr:nvPicPr>
        <xdr:cNvPr id="72732" name="Picture 28" descr="iiiii007">
          <a:hlinkClick xmlns:r="http://schemas.openxmlformats.org/officeDocument/2006/relationships" r:id="rId5" tooltip="Ir a la hoja SIGUIENT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886700" y="123825"/>
          <a:ext cx="247650" cy="276225"/>
        </a:xfrm>
        <a:prstGeom prst="rect">
          <a:avLst/>
        </a:prstGeom>
        <a:noFill/>
      </xdr:spPr>
    </xdr:pic>
    <xdr:clientData/>
  </xdr:twoCellAnchor>
  <xdr:twoCellAnchor editAs="oneCell">
    <xdr:from>
      <xdr:col>6</xdr:col>
      <xdr:colOff>847725</xdr:colOff>
      <xdr:row>101</xdr:row>
      <xdr:rowOff>57150</xdr:rowOff>
    </xdr:from>
    <xdr:to>
      <xdr:col>8</xdr:col>
      <xdr:colOff>866775</xdr:colOff>
      <xdr:row>103</xdr:row>
      <xdr:rowOff>95250</xdr:rowOff>
    </xdr:to>
    <xdr:sp macro="" textlink="">
      <xdr:nvSpPr>
        <xdr:cNvPr id="72733" name="Text Box 29">
          <a:hlinkClick xmlns:r="http://schemas.openxmlformats.org/officeDocument/2006/relationships" r:id="rId7" tooltip="Más información - productos asociados al tema"/>
        </xdr:cNvPr>
        <xdr:cNvSpPr txBox="1">
          <a:spLocks noChangeAspect="1" noChangeArrowheads="1"/>
        </xdr:cNvSpPr>
      </xdr:nvSpPr>
      <xdr:spPr bwMode="auto">
        <a:xfrm>
          <a:off x="3181350" y="15716250"/>
          <a:ext cx="2171700" cy="390525"/>
        </a:xfrm>
        <a:prstGeom prst="rect">
          <a:avLst/>
        </a:prstGeom>
        <a:solidFill>
          <a:srgbClr val="339966"/>
        </a:solidFill>
        <a:ln w="9525" algn="ctr">
          <a:solidFill>
            <a:srgbClr val="808080"/>
          </a:solidFill>
          <a:miter lim="800000"/>
          <a:headEnd/>
          <a:tailEnd/>
        </a:ln>
        <a:effectLst/>
      </xdr:spPr>
      <xdr:txBody>
        <a:bodyPr vertOverflow="clip" wrap="square" lIns="36576" tIns="22860" rIns="36576" bIns="22860" anchor="ctr" upright="1"/>
        <a:lstStyle/>
        <a:p>
          <a:pPr algn="ctr" rtl="0">
            <a:defRPr sz="1000"/>
          </a:pPr>
          <a:r>
            <a:rPr lang="es-ES" sz="1200" b="1" i="0" u="none" strike="noStrike" baseline="0">
              <a:solidFill>
                <a:srgbClr val="CCFFCC"/>
              </a:solidFill>
              <a:latin typeface="Tahoma"/>
              <a:ea typeface="Tahoma"/>
              <a:cs typeface="Tahoma"/>
            </a:rPr>
            <a:t>presupuesto anual</a:t>
          </a:r>
        </a:p>
        <a:p>
          <a:pPr algn="ctr" rtl="0">
            <a:defRPr sz="1000"/>
          </a:pPr>
          <a:r>
            <a:rPr lang="es-ES" sz="1000" b="1" i="0" u="none" strike="noStrike" baseline="0">
              <a:solidFill>
                <a:srgbClr val="CCFFCC"/>
              </a:solidFill>
              <a:latin typeface="Tahoma"/>
              <a:ea typeface="Tahoma"/>
              <a:cs typeface="Tahoma"/>
            </a:rPr>
            <a:t>ver productos recomendados</a:t>
          </a:r>
        </a:p>
      </xdr:txBody>
    </xdr:sp>
    <xdr:clientData/>
  </xdr:twoCellAnchor>
  <xdr:twoCellAnchor editAs="oneCell">
    <xdr:from>
      <xdr:col>8</xdr:col>
      <xdr:colOff>1847850</xdr:colOff>
      <xdr:row>71</xdr:row>
      <xdr:rowOff>133350</xdr:rowOff>
    </xdr:from>
    <xdr:to>
      <xdr:col>9</xdr:col>
      <xdr:colOff>714375</xdr:colOff>
      <xdr:row>77</xdr:row>
      <xdr:rowOff>19050</xdr:rowOff>
    </xdr:to>
    <xdr:pic>
      <xdr:nvPicPr>
        <xdr:cNvPr id="72734" name="Picture 30" descr="seguridad"/>
        <xdr:cNvPicPr>
          <a:picLocks noChangeAspect="1" noChangeArrowheads="1"/>
        </xdr:cNvPicPr>
      </xdr:nvPicPr>
      <xdr:blipFill>
        <a:blip xmlns:r="http://schemas.openxmlformats.org/officeDocument/2006/relationships" r:embed="rId8" cstate="print"/>
        <a:srcRect/>
        <a:stretch>
          <a:fillRect/>
        </a:stretch>
      </xdr:blipFill>
      <xdr:spPr bwMode="auto">
        <a:xfrm>
          <a:off x="6334125" y="11115675"/>
          <a:ext cx="838200" cy="7810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104775</xdr:colOff>
      <xdr:row>4</xdr:row>
      <xdr:rowOff>66675</xdr:rowOff>
    </xdr:from>
    <xdr:to>
      <xdr:col>16</xdr:col>
      <xdr:colOff>257175</xdr:colOff>
      <xdr:row>17</xdr:row>
      <xdr:rowOff>152400</xdr:rowOff>
    </xdr:to>
    <xdr:sp macro="" textlink="">
      <xdr:nvSpPr>
        <xdr:cNvPr id="74753" name="Text Box 1"/>
        <xdr:cNvSpPr txBox="1">
          <a:spLocks noChangeArrowheads="1"/>
        </xdr:cNvSpPr>
      </xdr:nvSpPr>
      <xdr:spPr bwMode="auto">
        <a:xfrm>
          <a:off x="600075" y="1123950"/>
          <a:ext cx="10829925" cy="2190750"/>
        </a:xfrm>
        <a:prstGeom prst="rect">
          <a:avLst/>
        </a:prstGeom>
        <a:noFill/>
        <a:ln w="9525" algn="ctr">
          <a:noFill/>
          <a:miter lim="800000"/>
          <a:headEnd/>
          <a:tailEnd/>
        </a:ln>
        <a:effectLst/>
      </xdr:spPr>
      <xdr:txBody>
        <a:bodyPr vertOverflow="clip" wrap="square" lIns="180000" tIns="82800" rIns="90000" bIns="46800" anchor="t" upright="1"/>
        <a:lstStyle/>
        <a:p>
          <a:pPr algn="ctr" rtl="0">
            <a:defRPr sz="1000"/>
          </a:pPr>
          <a:endParaRPr lang="es-ES" sz="800" b="1" i="0" u="none" strike="noStrike" baseline="0">
            <a:solidFill>
              <a:srgbClr val="993300"/>
            </a:solidFill>
            <a:latin typeface="Tahoma"/>
            <a:ea typeface="Tahoma"/>
            <a:cs typeface="Tahoma"/>
          </a:endParaRPr>
        </a:p>
        <a:p>
          <a:pPr algn="ctr" rtl="0">
            <a:defRPr sz="1000"/>
          </a:pPr>
          <a:r>
            <a:rPr lang="es-ES" sz="1600" b="1" i="0" u="none" strike="noStrike" baseline="0">
              <a:solidFill>
                <a:srgbClr val="993300"/>
              </a:solidFill>
              <a:latin typeface="Tahoma"/>
              <a:ea typeface="Tahoma"/>
              <a:cs typeface="Tahoma"/>
            </a:rPr>
            <a:t>Esta parte incluye muestras y ejemplos de los contenidos de los productos recomendados,</a:t>
          </a:r>
        </a:p>
        <a:p>
          <a:pPr algn="ctr" rtl="0">
            <a:defRPr sz="1000"/>
          </a:pPr>
          <a:r>
            <a:rPr lang="es-ES" sz="1600" b="1" i="0" u="none" strike="noStrike" baseline="0">
              <a:solidFill>
                <a:srgbClr val="808080"/>
              </a:solidFill>
              <a:latin typeface="Tahoma"/>
              <a:ea typeface="Tahoma"/>
              <a:cs typeface="Tahoma"/>
            </a:rPr>
            <a:t>esperamos que te sean útiles.</a:t>
          </a:r>
        </a:p>
        <a:p>
          <a:pPr algn="ctr" rtl="0">
            <a:defRPr sz="1000"/>
          </a:pPr>
          <a:endParaRPr lang="es-ES" sz="1600" b="1" i="0" u="none" strike="noStrike" baseline="0">
            <a:solidFill>
              <a:srgbClr val="808080"/>
            </a:solidFill>
            <a:latin typeface="Tahoma"/>
            <a:ea typeface="Tahoma"/>
            <a:cs typeface="Tahoma"/>
          </a:endParaRPr>
        </a:p>
        <a:p>
          <a:pPr algn="ctr" rtl="0">
            <a:defRPr sz="1000"/>
          </a:pPr>
          <a:r>
            <a:rPr lang="es-ES" sz="1200" b="1" i="0" u="none" strike="noStrike" baseline="0">
              <a:solidFill>
                <a:srgbClr val="808080"/>
              </a:solidFill>
              <a:latin typeface="Tahoma"/>
              <a:ea typeface="Tahoma"/>
              <a:cs typeface="Tahoma"/>
            </a:rPr>
            <a:t>Por favor, contáctanos para cualquier duda o información adicional que precises:</a:t>
          </a:r>
          <a:endParaRPr lang="es-ES" sz="1600" b="1" i="0" u="none" strike="noStrike" baseline="0">
            <a:solidFill>
              <a:srgbClr val="993300"/>
            </a:solidFill>
            <a:latin typeface="Tahoma"/>
            <a:ea typeface="Tahoma"/>
            <a:cs typeface="Tahoma"/>
          </a:endParaRPr>
        </a:p>
        <a:p>
          <a:pPr algn="ctr" rtl="0">
            <a:defRPr sz="1000"/>
          </a:pPr>
          <a:endParaRPr lang="es-ES" sz="800" b="0" i="0" u="none" strike="noStrike" baseline="0">
            <a:solidFill>
              <a:srgbClr val="000000"/>
            </a:solidFill>
            <a:latin typeface="Tahoma"/>
            <a:ea typeface="Tahoma"/>
            <a:cs typeface="Tahoma"/>
          </a:endParaRPr>
        </a:p>
        <a:p>
          <a:pPr algn="ctr" rtl="0">
            <a:defRPr sz="1000"/>
          </a:pPr>
          <a:r>
            <a:rPr lang="es-ES" sz="800" b="1" i="0" u="none" strike="noStrike" baseline="0">
              <a:solidFill>
                <a:srgbClr val="000000"/>
              </a:solidFill>
              <a:latin typeface="Tahoma"/>
              <a:ea typeface="Tahoma"/>
              <a:cs typeface="Tahoma"/>
            </a:rPr>
            <a:t>    </a:t>
          </a:r>
        </a:p>
      </xdr:txBody>
    </xdr:sp>
    <xdr:clientData/>
  </xdr:twoCellAnchor>
  <xdr:twoCellAnchor editAs="oneCell">
    <xdr:from>
      <xdr:col>3</xdr:col>
      <xdr:colOff>66675</xdr:colOff>
      <xdr:row>2</xdr:row>
      <xdr:rowOff>47625</xdr:rowOff>
    </xdr:from>
    <xdr:to>
      <xdr:col>4</xdr:col>
      <xdr:colOff>9525</xdr:colOff>
      <xdr:row>2</xdr:row>
      <xdr:rowOff>419100</xdr:rowOff>
    </xdr:to>
    <xdr:pic>
      <xdr:nvPicPr>
        <xdr:cNvPr id="74759" name="Picture 7" descr="iiiii007">
          <a:hlinkClick xmlns:r="http://schemas.openxmlformats.org/officeDocument/2006/relationships" r:id="rId1" tooltip="Ir a la hoja ANTERIOR"/>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1975" y="552450"/>
          <a:ext cx="323850" cy="371475"/>
        </a:xfrm>
        <a:prstGeom prst="rect">
          <a:avLst/>
        </a:prstGeom>
        <a:noFill/>
      </xdr:spPr>
    </xdr:pic>
    <xdr:clientData/>
  </xdr:twoCellAnchor>
  <xdr:twoCellAnchor editAs="oneCell">
    <xdr:from>
      <xdr:col>15</xdr:col>
      <xdr:colOff>762000</xdr:colOff>
      <xdr:row>2</xdr:row>
      <xdr:rowOff>38100</xdr:rowOff>
    </xdr:from>
    <xdr:to>
      <xdr:col>16</xdr:col>
      <xdr:colOff>333375</xdr:colOff>
      <xdr:row>2</xdr:row>
      <xdr:rowOff>419100</xdr:rowOff>
    </xdr:to>
    <xdr:pic>
      <xdr:nvPicPr>
        <xdr:cNvPr id="74760" name="Picture 8" descr="iiiii007">
          <a:hlinkClick xmlns:r="http://schemas.openxmlformats.org/officeDocument/2006/relationships" r:id="rId3" tooltip="Ir a la hoja SIGUIENTE"/>
        </xdr:cNvPr>
        <xdr:cNvPicPr>
          <a:picLocks noChangeAspect="1" noChangeArrowheads="1"/>
        </xdr:cNvPicPr>
      </xdr:nvPicPr>
      <xdr:blipFill>
        <a:blip xmlns:r="http://schemas.openxmlformats.org/officeDocument/2006/relationships" r:embed="rId4" cstate="print"/>
        <a:srcRect/>
        <a:stretch>
          <a:fillRect/>
        </a:stretch>
      </xdr:blipFill>
      <xdr:spPr bwMode="auto">
        <a:xfrm>
          <a:off x="11153775" y="542925"/>
          <a:ext cx="352425" cy="381000"/>
        </a:xfrm>
        <a:prstGeom prst="rect">
          <a:avLst/>
        </a:prstGeom>
        <a:noFill/>
      </xdr:spPr>
    </xdr:pic>
    <xdr:clientData/>
  </xdr:twoCellAnchor>
  <xdr:twoCellAnchor editAs="oneCell">
    <xdr:from>
      <xdr:col>7</xdr:col>
      <xdr:colOff>333375</xdr:colOff>
      <xdr:row>13</xdr:row>
      <xdr:rowOff>85725</xdr:rowOff>
    </xdr:from>
    <xdr:to>
      <xdr:col>11</xdr:col>
      <xdr:colOff>85725</xdr:colOff>
      <xdr:row>16</xdr:row>
      <xdr:rowOff>76200</xdr:rowOff>
    </xdr:to>
    <xdr:sp macro="" textlink="">
      <xdr:nvSpPr>
        <xdr:cNvPr id="74763" name="Text Box 11">
          <a:hlinkClick xmlns:r="http://schemas.openxmlformats.org/officeDocument/2006/relationships" r:id="rId5" tooltip="contacto por e-mail (necesitas una conexión activa)"/>
        </xdr:cNvPr>
        <xdr:cNvSpPr txBox="1">
          <a:spLocks noChangeAspect="1" noChangeArrowheads="1"/>
        </xdr:cNvSpPr>
      </xdr:nvSpPr>
      <xdr:spPr bwMode="auto">
        <a:xfrm>
          <a:off x="4924425" y="2600325"/>
          <a:ext cx="2314575" cy="476250"/>
        </a:xfrm>
        <a:prstGeom prst="rect">
          <a:avLst/>
        </a:prstGeom>
        <a:solidFill>
          <a:srgbClr val="FFCC99"/>
        </a:solidFill>
        <a:ln w="9525" algn="ctr">
          <a:solidFill>
            <a:srgbClr val="C0C0C0"/>
          </a:solidFill>
          <a:miter lim="800000"/>
          <a:headEnd/>
          <a:tailEnd/>
        </a:ln>
        <a:effectLst/>
      </xdr:spPr>
      <xdr:txBody>
        <a:bodyPr vertOverflow="clip" wrap="square" lIns="45720" tIns="27432" rIns="45720" bIns="27432" anchor="ctr" upright="1"/>
        <a:lstStyle/>
        <a:p>
          <a:pPr algn="ctr" rtl="0">
            <a:defRPr sz="1000"/>
          </a:pPr>
          <a:r>
            <a:rPr lang="es-ES" sz="1600" b="1" i="0" u="none" strike="noStrike" baseline="0">
              <a:solidFill>
                <a:srgbClr val="808080"/>
              </a:solidFill>
              <a:latin typeface="Tahoma"/>
              <a:ea typeface="Tahoma"/>
              <a:cs typeface="Tahoma"/>
            </a:rPr>
            <a:t>atención al cliente</a:t>
          </a:r>
          <a:endParaRPr lang="es-ES" sz="1100" b="1" i="0" u="none" strike="noStrike" baseline="0">
            <a:solidFill>
              <a:srgbClr val="808080"/>
            </a:solidFill>
            <a:latin typeface="Tahoma"/>
            <a:ea typeface="Tahoma"/>
            <a:cs typeface="Tahoma"/>
          </a:endParaRPr>
        </a:p>
        <a:p>
          <a:pPr algn="ctr" rtl="0">
            <a:defRPr sz="1000"/>
          </a:pPr>
          <a:r>
            <a:rPr lang="es-ES" sz="1200" b="1" i="0" u="none" strike="noStrike" baseline="0">
              <a:solidFill>
                <a:srgbClr val="808080"/>
              </a:solidFill>
              <a:latin typeface="Tahoma"/>
              <a:ea typeface="Tahoma"/>
              <a:cs typeface="Tahoma"/>
            </a:rPr>
            <a:t>atencion@e.ditor.com</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238125</xdr:colOff>
      <xdr:row>17</xdr:row>
      <xdr:rowOff>9525</xdr:rowOff>
    </xdr:from>
    <xdr:to>
      <xdr:col>17</xdr:col>
      <xdr:colOff>771525</xdr:colOff>
      <xdr:row>17</xdr:row>
      <xdr:rowOff>238125</xdr:rowOff>
    </xdr:to>
    <xdr:sp macro="" textlink="">
      <xdr:nvSpPr>
        <xdr:cNvPr id="89089" name="Text Box 1025"/>
        <xdr:cNvSpPr txBox="1">
          <a:spLocks noChangeAspect="1" noChangeArrowheads="1"/>
        </xdr:cNvSpPr>
      </xdr:nvSpPr>
      <xdr:spPr bwMode="auto">
        <a:xfrm>
          <a:off x="11020425" y="2333625"/>
          <a:ext cx="1323975" cy="228600"/>
        </a:xfrm>
        <a:prstGeom prst="rect">
          <a:avLst/>
        </a:prstGeom>
        <a:solidFill>
          <a:srgbClr val="008000"/>
        </a:solidFill>
        <a:ln w="9525" algn="ctr">
          <a:solidFill>
            <a:srgbClr val="C0C0C0"/>
          </a:solidFill>
          <a:miter lim="800000"/>
          <a:headEnd/>
          <a:tailEnd/>
        </a:ln>
        <a:effectLst/>
      </xdr:spPr>
      <xdr:txBody>
        <a:bodyPr vertOverflow="clip" wrap="square" lIns="36576" tIns="22860" rIns="36576" bIns="22860" anchor="ctr" upright="1"/>
        <a:lstStyle/>
        <a:p>
          <a:pPr algn="ctr" rtl="0">
            <a:defRPr sz="1000"/>
          </a:pPr>
          <a:r>
            <a:rPr lang="es-ES" sz="1200" b="0" i="0" u="none" strike="noStrike" baseline="0">
              <a:solidFill>
                <a:srgbClr val="CCFFCC"/>
              </a:solidFill>
              <a:latin typeface="Verdana"/>
              <a:ea typeface="Verdana"/>
              <a:cs typeface="Verdana"/>
            </a:rPr>
            <a:t>¿qué poner?</a:t>
          </a:r>
        </a:p>
      </xdr:txBody>
    </xdr:sp>
    <xdr:clientData/>
  </xdr:twoCellAnchor>
  <xdr:twoCellAnchor editAs="oneCell">
    <xdr:from>
      <xdr:col>16</xdr:col>
      <xdr:colOff>238125</xdr:colOff>
      <xdr:row>37</xdr:row>
      <xdr:rowOff>9525</xdr:rowOff>
    </xdr:from>
    <xdr:to>
      <xdr:col>17</xdr:col>
      <xdr:colOff>771525</xdr:colOff>
      <xdr:row>37</xdr:row>
      <xdr:rowOff>219075</xdr:rowOff>
    </xdr:to>
    <xdr:sp macro="" textlink="">
      <xdr:nvSpPr>
        <xdr:cNvPr id="89090" name="Text Box 1026"/>
        <xdr:cNvSpPr txBox="1">
          <a:spLocks noChangeAspect="1" noChangeArrowheads="1"/>
        </xdr:cNvSpPr>
      </xdr:nvSpPr>
      <xdr:spPr bwMode="auto">
        <a:xfrm>
          <a:off x="11020425" y="5591175"/>
          <a:ext cx="1323975" cy="209550"/>
        </a:xfrm>
        <a:prstGeom prst="rect">
          <a:avLst/>
        </a:prstGeom>
        <a:solidFill>
          <a:srgbClr val="008000"/>
        </a:solidFill>
        <a:ln w="9525" algn="ctr">
          <a:solidFill>
            <a:srgbClr val="C0C0C0"/>
          </a:solidFill>
          <a:miter lim="800000"/>
          <a:headEnd/>
          <a:tailEnd/>
        </a:ln>
        <a:effectLst/>
      </xdr:spPr>
      <xdr:txBody>
        <a:bodyPr vertOverflow="clip" wrap="square" lIns="36576" tIns="22860" rIns="36576" bIns="22860" anchor="ctr" upright="1"/>
        <a:lstStyle/>
        <a:p>
          <a:pPr algn="ctr" rtl="0">
            <a:defRPr sz="1000"/>
          </a:pPr>
          <a:r>
            <a:rPr lang="es-ES" sz="1200" b="0" i="0" u="none" strike="noStrike" baseline="0">
              <a:solidFill>
                <a:srgbClr val="CCFFCC"/>
              </a:solidFill>
              <a:latin typeface="Verdana"/>
              <a:ea typeface="Verdana"/>
              <a:cs typeface="Verdana"/>
            </a:rPr>
            <a:t>¿qué poner?</a:t>
          </a:r>
        </a:p>
      </xdr:txBody>
    </xdr:sp>
    <xdr:clientData/>
  </xdr:twoCellAnchor>
  <xdr:twoCellAnchor editAs="oneCell">
    <xdr:from>
      <xdr:col>16</xdr:col>
      <xdr:colOff>238125</xdr:colOff>
      <xdr:row>48</xdr:row>
      <xdr:rowOff>9525</xdr:rowOff>
    </xdr:from>
    <xdr:to>
      <xdr:col>17</xdr:col>
      <xdr:colOff>771525</xdr:colOff>
      <xdr:row>48</xdr:row>
      <xdr:rowOff>219075</xdr:rowOff>
    </xdr:to>
    <xdr:sp macro="" textlink="">
      <xdr:nvSpPr>
        <xdr:cNvPr id="89091" name="Text Box 1027">
          <a:hlinkClick xmlns:r="http://schemas.openxmlformats.org/officeDocument/2006/relationships" r:id="rId1" tooltip="Información "/>
        </xdr:cNvPr>
        <xdr:cNvSpPr txBox="1">
          <a:spLocks noChangeAspect="1" noChangeArrowheads="1"/>
        </xdr:cNvSpPr>
      </xdr:nvSpPr>
      <xdr:spPr bwMode="auto">
        <a:xfrm>
          <a:off x="11020425" y="7353300"/>
          <a:ext cx="1323975" cy="209550"/>
        </a:xfrm>
        <a:prstGeom prst="rect">
          <a:avLst/>
        </a:prstGeom>
        <a:solidFill>
          <a:srgbClr val="008000"/>
        </a:solidFill>
        <a:ln w="9525" algn="ctr">
          <a:solidFill>
            <a:srgbClr val="C0C0C0"/>
          </a:solidFill>
          <a:miter lim="800000"/>
          <a:headEnd/>
          <a:tailEnd/>
        </a:ln>
        <a:effectLst/>
      </xdr:spPr>
      <xdr:txBody>
        <a:bodyPr vertOverflow="clip" wrap="square" lIns="36576" tIns="22860" rIns="36576" bIns="22860" anchor="ctr" upright="1"/>
        <a:lstStyle/>
        <a:p>
          <a:pPr algn="ctr" rtl="0">
            <a:defRPr sz="1000"/>
          </a:pPr>
          <a:r>
            <a:rPr lang="es-ES" sz="1200" b="0" i="0" u="none" strike="noStrike" baseline="0">
              <a:solidFill>
                <a:srgbClr val="CCFFCC"/>
              </a:solidFill>
              <a:latin typeface="Verdana"/>
              <a:ea typeface="Verdana"/>
              <a:cs typeface="Verdana"/>
            </a:rPr>
            <a:t>¿qué poner?</a:t>
          </a:r>
        </a:p>
      </xdr:txBody>
    </xdr:sp>
    <xdr:clientData/>
  </xdr:twoCellAnchor>
  <xdr:twoCellAnchor>
    <xdr:from>
      <xdr:col>9</xdr:col>
      <xdr:colOff>171450</xdr:colOff>
      <xdr:row>5</xdr:row>
      <xdr:rowOff>0</xdr:rowOff>
    </xdr:from>
    <xdr:to>
      <xdr:col>13</xdr:col>
      <xdr:colOff>561975</xdr:colOff>
      <xdr:row>14</xdr:row>
      <xdr:rowOff>0</xdr:rowOff>
    </xdr:to>
    <xdr:graphicFrame macro="">
      <xdr:nvGraphicFramePr>
        <xdr:cNvPr id="89095" name="Chart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561975</xdr:colOff>
      <xdr:row>5</xdr:row>
      <xdr:rowOff>0</xdr:rowOff>
    </xdr:from>
    <xdr:to>
      <xdr:col>19</xdr:col>
      <xdr:colOff>0</xdr:colOff>
      <xdr:row>14</xdr:row>
      <xdr:rowOff>0</xdr:rowOff>
    </xdr:to>
    <xdr:graphicFrame macro="">
      <xdr:nvGraphicFramePr>
        <xdr:cNvPr id="89096"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304800</xdr:colOff>
      <xdr:row>17</xdr:row>
      <xdr:rowOff>9525</xdr:rowOff>
    </xdr:from>
    <xdr:to>
      <xdr:col>19</xdr:col>
      <xdr:colOff>47625</xdr:colOff>
      <xdr:row>33</xdr:row>
      <xdr:rowOff>76200</xdr:rowOff>
    </xdr:to>
    <xdr:sp macro="" textlink="">
      <xdr:nvSpPr>
        <xdr:cNvPr id="89106" name="Oval 1042">
          <a:hlinkClick xmlns:r="http://schemas.openxmlformats.org/officeDocument/2006/relationships" r:id="rId4" tooltip="Ver el producto original"/>
        </xdr:cNvPr>
        <xdr:cNvSpPr>
          <a:spLocks noChangeArrowheads="1"/>
        </xdr:cNvSpPr>
      </xdr:nvSpPr>
      <xdr:spPr bwMode="auto">
        <a:xfrm>
          <a:off x="9505950" y="2333625"/>
          <a:ext cx="3057525" cy="2695575"/>
        </a:xfrm>
        <a:prstGeom prst="ellipse">
          <a:avLst/>
        </a:prstGeom>
        <a:solidFill>
          <a:srgbClr val="FFFFFF">
            <a:alpha val="80000"/>
          </a:srgbClr>
        </a:solidFill>
        <a:ln w="9525" algn="ctr">
          <a:noFill/>
          <a:round/>
          <a:headEnd/>
          <a:tailEnd/>
        </a:ln>
        <a:effectLst>
          <a:outerShdw dist="35921" dir="2700000" algn="ctr" rotWithShape="0">
            <a:srgbClr val="808080"/>
          </a:outerShdw>
        </a:effectLst>
      </xdr:spPr>
      <xdr:txBody>
        <a:bodyPr vertOverflow="clip" wrap="square" lIns="27432" tIns="27432" rIns="0" bIns="27432" anchor="ctr" upright="1"/>
        <a:lstStyle/>
        <a:p>
          <a:pPr algn="ctr" rtl="0">
            <a:defRPr sz="1000"/>
          </a:pPr>
          <a:endParaRPr lang="es-ES" sz="1600" b="1" i="0" u="none" strike="noStrike" baseline="0">
            <a:solidFill>
              <a:srgbClr val="993300"/>
            </a:solidFill>
            <a:latin typeface="Tahoma"/>
            <a:ea typeface="Tahoma"/>
            <a:cs typeface="Tahoma"/>
          </a:endParaRPr>
        </a:p>
        <a:p>
          <a:pPr algn="ctr" rtl="0">
            <a:defRPr sz="1000"/>
          </a:pPr>
          <a:r>
            <a:rPr lang="es-ES" sz="2000" b="1" i="0" u="none" strike="noStrike" baseline="0">
              <a:solidFill>
                <a:srgbClr val="993300"/>
              </a:solidFill>
              <a:latin typeface="Tahoma"/>
              <a:ea typeface="Tahoma"/>
              <a:cs typeface="Tahoma"/>
            </a:rPr>
            <a:t>VISTA PARCIAL</a:t>
          </a:r>
          <a:r>
            <a:rPr lang="es-ES" sz="900" b="0" i="0" u="none" strike="noStrike" baseline="0">
              <a:solidFill>
                <a:srgbClr val="000000"/>
              </a:solidFill>
              <a:latin typeface="Tahoma"/>
              <a:ea typeface="Tahoma"/>
              <a:cs typeface="Tahoma"/>
            </a:rPr>
            <a:t> </a:t>
          </a:r>
        </a:p>
        <a:p>
          <a:pPr algn="ctr" rtl="0">
            <a:defRPr sz="1000"/>
          </a:pPr>
          <a:r>
            <a:rPr lang="es-ES" sz="1100" b="0" i="0" u="none" strike="noStrike" baseline="0">
              <a:solidFill>
                <a:srgbClr val="000000"/>
              </a:solidFill>
              <a:latin typeface="Tahoma"/>
              <a:ea typeface="Tahoma"/>
              <a:cs typeface="Tahoma"/>
            </a:rPr>
            <a:t>de una hoja de introducción de datos del producto </a:t>
          </a:r>
        </a:p>
        <a:p>
          <a:pPr algn="ctr" rtl="0">
            <a:defRPr sz="1000"/>
          </a:pPr>
          <a:r>
            <a:rPr lang="es-ES" sz="1400" b="0" i="0" u="none" strike="noStrike" baseline="0">
              <a:solidFill>
                <a:srgbClr val="993300"/>
              </a:solidFill>
              <a:latin typeface="Tahoma"/>
              <a:ea typeface="Tahoma"/>
              <a:cs typeface="Tahoma"/>
            </a:rPr>
            <a:t>"</a:t>
          </a:r>
          <a:r>
            <a:rPr lang="es-ES" sz="1200" b="1" i="0" u="none" strike="noStrike" baseline="0">
              <a:solidFill>
                <a:srgbClr val="993300"/>
              </a:solidFill>
              <a:latin typeface="Tahoma"/>
              <a:ea typeface="Tahoma"/>
              <a:cs typeface="Tahoma"/>
            </a:rPr>
            <a:t>Presupuesto de Empresa - PROFESIONAL</a:t>
          </a:r>
          <a:r>
            <a:rPr lang="es-ES" sz="1400" b="0" i="0" u="none" strike="noStrike" baseline="0">
              <a:solidFill>
                <a:srgbClr val="993300"/>
              </a:solidFill>
              <a:latin typeface="Tahoma"/>
              <a:ea typeface="Tahoma"/>
              <a:cs typeface="Tahoma"/>
            </a:rPr>
            <a:t>" </a:t>
          </a:r>
          <a:endParaRPr lang="es-ES" sz="1100" b="0" i="0" u="none" strike="noStrike" baseline="0">
            <a:solidFill>
              <a:srgbClr val="993300"/>
            </a:solidFill>
            <a:latin typeface="Tahoma"/>
            <a:ea typeface="Tahoma"/>
            <a:cs typeface="Tahoma"/>
          </a:endParaRPr>
        </a:p>
        <a:p>
          <a:pPr algn="ctr" rtl="0">
            <a:defRPr sz="1000"/>
          </a:pPr>
          <a:r>
            <a:rPr lang="es-ES" sz="1100" b="0" i="0" u="none" strike="noStrike" baseline="0">
              <a:solidFill>
                <a:srgbClr val="000000"/>
              </a:solidFill>
              <a:latin typeface="Tahoma"/>
              <a:ea typeface="Tahoma"/>
              <a:cs typeface="Tahoma"/>
            </a:rPr>
            <a:t>cifras aleatorias, links y funciones desactivadas.</a:t>
          </a:r>
          <a:endParaRPr lang="es-ES" sz="1000" b="0" i="0" u="none" strike="noStrike" baseline="0">
            <a:solidFill>
              <a:srgbClr val="000000"/>
            </a:solidFill>
            <a:latin typeface="Tahoma"/>
            <a:ea typeface="Tahoma"/>
            <a:cs typeface="Tahoma"/>
          </a:endParaRPr>
        </a:p>
        <a:p>
          <a:pPr algn="ctr" rtl="0">
            <a:defRPr sz="1000"/>
          </a:pPr>
          <a:r>
            <a:rPr lang="es-ES" sz="1200" b="0" i="0" u="none" strike="noStrike" baseline="0">
              <a:solidFill>
                <a:srgbClr val="000000"/>
              </a:solidFill>
              <a:latin typeface="Tahoma"/>
              <a:ea typeface="Tahoma"/>
              <a:cs typeface="Tahoma"/>
            </a:rPr>
            <a:t> </a:t>
          </a:r>
        </a:p>
      </xdr:txBody>
    </xdr:sp>
    <xdr:clientData/>
  </xdr:twoCellAnchor>
  <xdr:twoCellAnchor editAs="oneCell">
    <xdr:from>
      <xdr:col>3</xdr:col>
      <xdr:colOff>66675</xdr:colOff>
      <xdr:row>2</xdr:row>
      <xdr:rowOff>66675</xdr:rowOff>
    </xdr:from>
    <xdr:to>
      <xdr:col>3</xdr:col>
      <xdr:colOff>371475</xdr:colOff>
      <xdr:row>3</xdr:row>
      <xdr:rowOff>171450</xdr:rowOff>
    </xdr:to>
    <xdr:pic>
      <xdr:nvPicPr>
        <xdr:cNvPr id="89108" name="Picture 1044" descr="iiiii007">
          <a:hlinkClick xmlns:r="http://schemas.openxmlformats.org/officeDocument/2006/relationships" r:id="rId5" tooltip="Ir a la hoja ANTERIOR"/>
        </xdr:cNvPr>
        <xdr:cNvPicPr>
          <a:picLocks noChangeAspect="1" noChangeArrowheads="1"/>
        </xdr:cNvPicPr>
      </xdr:nvPicPr>
      <xdr:blipFill>
        <a:blip xmlns:r="http://schemas.openxmlformats.org/officeDocument/2006/relationships" r:embed="rId6" cstate="print"/>
        <a:srcRect/>
        <a:stretch>
          <a:fillRect/>
        </a:stretch>
      </xdr:blipFill>
      <xdr:spPr bwMode="auto">
        <a:xfrm>
          <a:off x="295275" y="180975"/>
          <a:ext cx="304800" cy="314325"/>
        </a:xfrm>
        <a:prstGeom prst="rect">
          <a:avLst/>
        </a:prstGeom>
        <a:noFill/>
      </xdr:spPr>
    </xdr:pic>
    <xdr:clientData/>
  </xdr:twoCellAnchor>
  <xdr:twoCellAnchor editAs="oneCell">
    <xdr:from>
      <xdr:col>3</xdr:col>
      <xdr:colOff>409575</xdr:colOff>
      <xdr:row>2</xdr:row>
      <xdr:rowOff>76200</xdr:rowOff>
    </xdr:from>
    <xdr:to>
      <xdr:col>4</xdr:col>
      <xdr:colOff>295275</xdr:colOff>
      <xdr:row>3</xdr:row>
      <xdr:rowOff>161925</xdr:rowOff>
    </xdr:to>
    <xdr:pic>
      <xdr:nvPicPr>
        <xdr:cNvPr id="89109" name="Picture 1045" descr="iiiii007">
          <a:hlinkClick xmlns:r="http://schemas.openxmlformats.org/officeDocument/2006/relationships" r:id="rId7" tooltip="VOLVER inicio hoja"/>
        </xdr:cNvPr>
        <xdr:cNvPicPr>
          <a:picLocks noChangeAspect="1" noChangeArrowheads="1"/>
        </xdr:cNvPicPr>
      </xdr:nvPicPr>
      <xdr:blipFill>
        <a:blip xmlns:r="http://schemas.openxmlformats.org/officeDocument/2006/relationships" r:embed="rId8" cstate="print"/>
        <a:srcRect/>
        <a:stretch>
          <a:fillRect/>
        </a:stretch>
      </xdr:blipFill>
      <xdr:spPr bwMode="auto">
        <a:xfrm>
          <a:off x="638175" y="190500"/>
          <a:ext cx="314325" cy="295275"/>
        </a:xfrm>
        <a:prstGeom prst="rect">
          <a:avLst/>
        </a:prstGeom>
        <a:noFill/>
      </xdr:spPr>
    </xdr:pic>
    <xdr:clientData/>
  </xdr:twoCellAnchor>
  <xdr:twoCellAnchor editAs="oneCell">
    <xdr:from>
      <xdr:col>17</xdr:col>
      <xdr:colOff>542925</xdr:colOff>
      <xdr:row>2</xdr:row>
      <xdr:rowOff>66675</xdr:rowOff>
    </xdr:from>
    <xdr:to>
      <xdr:col>18</xdr:col>
      <xdr:colOff>57150</xdr:colOff>
      <xdr:row>3</xdr:row>
      <xdr:rowOff>200025</xdr:rowOff>
    </xdr:to>
    <xdr:pic>
      <xdr:nvPicPr>
        <xdr:cNvPr id="89114" name="Picture 1050" descr="iiiii007">
          <a:hlinkClick xmlns:r="http://schemas.openxmlformats.org/officeDocument/2006/relationships" r:id="rId9" tooltip="Ir a la hoja SIGUIENTE"/>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2115800" y="180975"/>
          <a:ext cx="304800" cy="3429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46</xdr:row>
      <xdr:rowOff>142875</xdr:rowOff>
    </xdr:from>
    <xdr:to>
      <xdr:col>6</xdr:col>
      <xdr:colOff>542925</xdr:colOff>
      <xdr:row>58</xdr:row>
      <xdr:rowOff>180975</xdr:rowOff>
    </xdr:to>
    <xdr:graphicFrame macro="">
      <xdr:nvGraphicFramePr>
        <xdr:cNvPr id="870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xdr:colOff>
      <xdr:row>34</xdr:row>
      <xdr:rowOff>47625</xdr:rowOff>
    </xdr:from>
    <xdr:to>
      <xdr:col>6</xdr:col>
      <xdr:colOff>561975</xdr:colOff>
      <xdr:row>46</xdr:row>
      <xdr:rowOff>85725</xdr:rowOff>
    </xdr:to>
    <xdr:graphicFrame macro="">
      <xdr:nvGraphicFramePr>
        <xdr:cNvPr id="8704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47625</xdr:colOff>
      <xdr:row>34</xdr:row>
      <xdr:rowOff>66675</xdr:rowOff>
    </xdr:from>
    <xdr:to>
      <xdr:col>13</xdr:col>
      <xdr:colOff>485775</xdr:colOff>
      <xdr:row>58</xdr:row>
      <xdr:rowOff>180975</xdr:rowOff>
    </xdr:to>
    <xdr:graphicFrame macro="">
      <xdr:nvGraphicFramePr>
        <xdr:cNvPr id="8704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542925</xdr:colOff>
      <xdr:row>34</xdr:row>
      <xdr:rowOff>66675</xdr:rowOff>
    </xdr:from>
    <xdr:to>
      <xdr:col>19</xdr:col>
      <xdr:colOff>180975</xdr:colOff>
      <xdr:row>58</xdr:row>
      <xdr:rowOff>180975</xdr:rowOff>
    </xdr:to>
    <xdr:graphicFrame macro="">
      <xdr:nvGraphicFramePr>
        <xdr:cNvPr id="870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904875</xdr:colOff>
      <xdr:row>11</xdr:row>
      <xdr:rowOff>66675</xdr:rowOff>
    </xdr:from>
    <xdr:to>
      <xdr:col>14</xdr:col>
      <xdr:colOff>962025</xdr:colOff>
      <xdr:row>26</xdr:row>
      <xdr:rowOff>47625</xdr:rowOff>
    </xdr:to>
    <xdr:sp macro="" textlink="">
      <xdr:nvSpPr>
        <xdr:cNvPr id="87049" name="Oval 9">
          <a:hlinkClick xmlns:r="http://schemas.openxmlformats.org/officeDocument/2006/relationships" r:id="rId5" tooltip="Ver el producto original"/>
        </xdr:cNvPr>
        <xdr:cNvSpPr>
          <a:spLocks noChangeArrowheads="1"/>
        </xdr:cNvSpPr>
      </xdr:nvSpPr>
      <xdr:spPr bwMode="auto">
        <a:xfrm>
          <a:off x="8953500" y="1838325"/>
          <a:ext cx="3000375" cy="2714625"/>
        </a:xfrm>
        <a:prstGeom prst="ellipse">
          <a:avLst/>
        </a:prstGeom>
        <a:solidFill>
          <a:srgbClr val="FFFFFF">
            <a:alpha val="80000"/>
          </a:srgbClr>
        </a:solidFill>
        <a:ln w="9525" algn="ctr">
          <a:noFill/>
          <a:round/>
          <a:headEnd/>
          <a:tailEnd/>
        </a:ln>
        <a:effectLst>
          <a:outerShdw dist="35921" dir="2700000" algn="ctr" rotWithShape="0">
            <a:srgbClr val="808080"/>
          </a:outerShdw>
        </a:effectLst>
      </xdr:spPr>
      <xdr:txBody>
        <a:bodyPr vertOverflow="clip" wrap="square" lIns="27432" tIns="27432" rIns="0" bIns="27432" anchor="ctr" upright="1"/>
        <a:lstStyle/>
        <a:p>
          <a:pPr algn="ctr" rtl="0">
            <a:defRPr sz="1000"/>
          </a:pPr>
          <a:r>
            <a:rPr lang="es-ES" sz="2400" b="1" i="0" u="none" strike="noStrike" baseline="0">
              <a:solidFill>
                <a:srgbClr val="993300"/>
              </a:solidFill>
              <a:latin typeface="Tahoma"/>
              <a:ea typeface="Tahoma"/>
              <a:cs typeface="Tahoma"/>
            </a:rPr>
            <a:t>MUESTRA</a:t>
          </a:r>
          <a:endParaRPr lang="es-ES" sz="900" b="0" i="0" u="none" strike="noStrike" baseline="0">
            <a:solidFill>
              <a:srgbClr val="993300"/>
            </a:solidFill>
            <a:latin typeface="Tahoma"/>
            <a:ea typeface="Tahoma"/>
            <a:cs typeface="Tahoma"/>
          </a:endParaRPr>
        </a:p>
        <a:p>
          <a:pPr algn="ctr" rtl="0">
            <a:defRPr sz="1000"/>
          </a:pPr>
          <a:r>
            <a:rPr lang="es-ES" sz="900" b="0" i="0" u="none" strike="noStrike" baseline="0">
              <a:solidFill>
                <a:srgbClr val="000000"/>
              </a:solidFill>
              <a:latin typeface="Tahoma"/>
              <a:ea typeface="Tahoma"/>
              <a:cs typeface="Tahoma"/>
            </a:rPr>
            <a:t> </a:t>
          </a:r>
        </a:p>
        <a:p>
          <a:pPr algn="ctr" rtl="0">
            <a:defRPr sz="1000"/>
          </a:pPr>
          <a:r>
            <a:rPr lang="es-ES" sz="1100" b="0" i="0" u="none" strike="noStrike" baseline="0">
              <a:solidFill>
                <a:srgbClr val="000000"/>
              </a:solidFill>
              <a:latin typeface="Tahoma"/>
              <a:ea typeface="Tahoma"/>
              <a:cs typeface="Tahoma"/>
            </a:rPr>
            <a:t>de uno de los 8 resúmenes incluidos en el producto </a:t>
          </a:r>
        </a:p>
        <a:p>
          <a:pPr algn="ctr" rtl="0">
            <a:defRPr sz="1000"/>
          </a:pPr>
          <a:r>
            <a:rPr lang="es-ES" sz="1200" b="1" i="0" u="none" strike="noStrike" baseline="0">
              <a:solidFill>
                <a:srgbClr val="993300"/>
              </a:solidFill>
              <a:latin typeface="Tahoma"/>
              <a:ea typeface="Tahoma"/>
              <a:cs typeface="Tahoma"/>
            </a:rPr>
            <a:t>"Presupuesto de Empresa - PROFESIONAL"  </a:t>
          </a:r>
          <a:endParaRPr lang="es-ES" sz="1100" b="0" i="0" u="none" strike="noStrike" baseline="0">
            <a:solidFill>
              <a:srgbClr val="993300"/>
            </a:solidFill>
            <a:latin typeface="Tahoma"/>
            <a:ea typeface="Tahoma"/>
            <a:cs typeface="Tahoma"/>
          </a:endParaRPr>
        </a:p>
        <a:p>
          <a:pPr algn="ctr" rtl="0">
            <a:defRPr sz="1000"/>
          </a:pPr>
          <a:r>
            <a:rPr lang="es-ES" sz="1100" b="0" i="0" u="none" strike="noStrike" baseline="0">
              <a:solidFill>
                <a:srgbClr val="000000"/>
              </a:solidFill>
              <a:latin typeface="Tahoma"/>
              <a:ea typeface="Tahoma"/>
              <a:cs typeface="Tahoma"/>
            </a:rPr>
            <a:t>las cifras son aleatorias y las funciones están desactivadas aqui.</a:t>
          </a:r>
          <a:endParaRPr lang="es-ES" sz="1000" b="0" i="0" u="none" strike="noStrike" baseline="0">
            <a:solidFill>
              <a:srgbClr val="000000"/>
            </a:solidFill>
            <a:latin typeface="Tahoma"/>
            <a:ea typeface="Tahoma"/>
            <a:cs typeface="Tahoma"/>
          </a:endParaRPr>
        </a:p>
        <a:p>
          <a:pPr algn="ctr" rtl="0">
            <a:defRPr sz="1000"/>
          </a:pPr>
          <a:r>
            <a:rPr lang="es-ES" sz="1200" b="0" i="0" u="none" strike="noStrike" baseline="0">
              <a:solidFill>
                <a:srgbClr val="000000"/>
              </a:solidFill>
              <a:latin typeface="Tahoma"/>
              <a:ea typeface="Tahoma"/>
              <a:cs typeface="Tahoma"/>
            </a:rPr>
            <a:t> </a:t>
          </a:r>
        </a:p>
      </xdr:txBody>
    </xdr:sp>
    <xdr:clientData/>
  </xdr:twoCellAnchor>
  <xdr:oneCellAnchor>
    <xdr:from>
      <xdr:col>14</xdr:col>
      <xdr:colOff>942975</xdr:colOff>
      <xdr:row>56</xdr:row>
      <xdr:rowOff>152400</xdr:rowOff>
    </xdr:from>
    <xdr:ext cx="2759794" cy="239746"/>
    <xdr:sp macro="" textlink="">
      <xdr:nvSpPr>
        <xdr:cNvPr id="87050" name="Text Box 10"/>
        <xdr:cNvSpPr txBox="1">
          <a:spLocks noChangeArrowheads="1"/>
        </xdr:cNvSpPr>
      </xdr:nvSpPr>
      <xdr:spPr bwMode="auto">
        <a:xfrm>
          <a:off x="11915775" y="9766300"/>
          <a:ext cx="2759794" cy="239746"/>
        </a:xfrm>
        <a:prstGeom prst="rect">
          <a:avLst/>
        </a:prstGeom>
        <a:noFill/>
        <a:ln w="9525">
          <a:noFill/>
          <a:miter lim="800000"/>
          <a:headEnd/>
          <a:tailEnd/>
        </a:ln>
      </xdr:spPr>
      <xdr:txBody>
        <a:bodyPr wrap="none" lIns="27432" tIns="22860" rIns="0" bIns="0" anchor="t" upright="1">
          <a:spAutoFit/>
        </a:bodyPr>
        <a:lstStyle/>
        <a:p>
          <a:pPr algn="l" rtl="0">
            <a:defRPr sz="1000"/>
          </a:pPr>
          <a:r>
            <a:rPr lang="es-ES" sz="1400" b="1" i="0" u="none" strike="noStrike" baseline="0">
              <a:solidFill>
                <a:srgbClr val="808080"/>
              </a:solidFill>
              <a:latin typeface="Tahoma"/>
              <a:ea typeface="Tahoma"/>
              <a:cs typeface="Tahoma"/>
            </a:rPr>
            <a:t>Rentabilidad de la explotación</a:t>
          </a:r>
        </a:p>
      </xdr:txBody>
    </xdr:sp>
    <xdr:clientData/>
  </xdr:oneCellAnchor>
  <xdr:twoCellAnchor editAs="oneCell">
    <xdr:from>
      <xdr:col>4</xdr:col>
      <xdr:colOff>0</xdr:colOff>
      <xdr:row>2</xdr:row>
      <xdr:rowOff>66675</xdr:rowOff>
    </xdr:from>
    <xdr:to>
      <xdr:col>4</xdr:col>
      <xdr:colOff>304800</xdr:colOff>
      <xdr:row>3</xdr:row>
      <xdr:rowOff>171450</xdr:rowOff>
    </xdr:to>
    <xdr:pic>
      <xdr:nvPicPr>
        <xdr:cNvPr id="87051" name="Picture 11" descr="iiiii007">
          <a:hlinkClick xmlns:r="http://schemas.openxmlformats.org/officeDocument/2006/relationships" r:id="rId6" tooltip="Ir a la hoja ANTERIOR"/>
        </xdr:cNvPr>
        <xdr:cNvPicPr>
          <a:picLocks noChangeAspect="1" noChangeArrowheads="1"/>
        </xdr:cNvPicPr>
      </xdr:nvPicPr>
      <xdr:blipFill>
        <a:blip xmlns:r="http://schemas.openxmlformats.org/officeDocument/2006/relationships" r:embed="rId7" cstate="print"/>
        <a:srcRect/>
        <a:stretch>
          <a:fillRect/>
        </a:stretch>
      </xdr:blipFill>
      <xdr:spPr bwMode="auto">
        <a:xfrm>
          <a:off x="295275" y="180975"/>
          <a:ext cx="304800" cy="314325"/>
        </a:xfrm>
        <a:prstGeom prst="rect">
          <a:avLst/>
        </a:prstGeom>
        <a:noFill/>
      </xdr:spPr>
    </xdr:pic>
    <xdr:clientData/>
  </xdr:twoCellAnchor>
  <xdr:twoCellAnchor editAs="oneCell">
    <xdr:from>
      <xdr:col>4</xdr:col>
      <xdr:colOff>342900</xdr:colOff>
      <xdr:row>2</xdr:row>
      <xdr:rowOff>76200</xdr:rowOff>
    </xdr:from>
    <xdr:to>
      <xdr:col>4</xdr:col>
      <xdr:colOff>657225</xdr:colOff>
      <xdr:row>3</xdr:row>
      <xdr:rowOff>161925</xdr:rowOff>
    </xdr:to>
    <xdr:pic>
      <xdr:nvPicPr>
        <xdr:cNvPr id="87052" name="Picture 12" descr="iiiii007">
          <a:hlinkClick xmlns:r="http://schemas.openxmlformats.org/officeDocument/2006/relationships" r:id="rId8" tooltip="VOLVER inicio hoja"/>
        </xdr:cNvPr>
        <xdr:cNvPicPr>
          <a:picLocks noChangeAspect="1" noChangeArrowheads="1"/>
        </xdr:cNvPicPr>
      </xdr:nvPicPr>
      <xdr:blipFill>
        <a:blip xmlns:r="http://schemas.openxmlformats.org/officeDocument/2006/relationships" r:embed="rId9" cstate="print"/>
        <a:srcRect/>
        <a:stretch>
          <a:fillRect/>
        </a:stretch>
      </xdr:blipFill>
      <xdr:spPr bwMode="auto">
        <a:xfrm>
          <a:off x="638175" y="190500"/>
          <a:ext cx="314325" cy="295275"/>
        </a:xfrm>
        <a:prstGeom prst="rect">
          <a:avLst/>
        </a:prstGeom>
        <a:noFill/>
      </xdr:spPr>
    </xdr:pic>
    <xdr:clientData/>
  </xdr:twoCellAnchor>
  <xdr:twoCellAnchor editAs="oneCell">
    <xdr:from>
      <xdr:col>14</xdr:col>
      <xdr:colOff>638175</xdr:colOff>
      <xdr:row>2</xdr:row>
      <xdr:rowOff>66675</xdr:rowOff>
    </xdr:from>
    <xdr:to>
      <xdr:col>14</xdr:col>
      <xdr:colOff>942975</xdr:colOff>
      <xdr:row>3</xdr:row>
      <xdr:rowOff>200025</xdr:rowOff>
    </xdr:to>
    <xdr:pic>
      <xdr:nvPicPr>
        <xdr:cNvPr id="87055" name="Picture 15" descr="iiiii007">
          <a:hlinkClick xmlns:r="http://schemas.openxmlformats.org/officeDocument/2006/relationships" r:id="rId10" tooltip="Ir a la hoja SIGUIENTE"/>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1630025" y="180975"/>
          <a:ext cx="304800" cy="3429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333375</xdr:colOff>
      <xdr:row>20</xdr:row>
      <xdr:rowOff>0</xdr:rowOff>
    </xdr:from>
    <xdr:to>
      <xdr:col>16</xdr:col>
      <xdr:colOff>400050</xdr:colOff>
      <xdr:row>52</xdr:row>
      <xdr:rowOff>85725</xdr:rowOff>
    </xdr:to>
    <xdr:graphicFrame macro="">
      <xdr:nvGraphicFramePr>
        <xdr:cNvPr id="91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447675</xdr:colOff>
      <xdr:row>35</xdr:row>
      <xdr:rowOff>28575</xdr:rowOff>
    </xdr:from>
    <xdr:to>
      <xdr:col>9</xdr:col>
      <xdr:colOff>695325</xdr:colOff>
      <xdr:row>37</xdr:row>
      <xdr:rowOff>152400</xdr:rowOff>
    </xdr:to>
    <xdr:sp macro="" textlink="">
      <xdr:nvSpPr>
        <xdr:cNvPr id="91142" name="Text Box 6"/>
        <xdr:cNvSpPr txBox="1">
          <a:spLocks noChangeArrowheads="1"/>
        </xdr:cNvSpPr>
      </xdr:nvSpPr>
      <xdr:spPr bwMode="auto">
        <a:xfrm>
          <a:off x="3457575" y="7515225"/>
          <a:ext cx="1095375" cy="485775"/>
        </a:xfrm>
        <a:prstGeom prst="rect">
          <a:avLst/>
        </a:prstGeom>
        <a:solidFill>
          <a:srgbClr val="FFCC99"/>
        </a:solidFill>
        <a:ln w="9525">
          <a:solidFill>
            <a:srgbClr val="808080"/>
          </a:solidFill>
          <a:miter lim="800000"/>
          <a:headEnd/>
          <a:tailEnd/>
        </a:ln>
      </xdr:spPr>
      <xdr:txBody>
        <a:bodyPr vertOverflow="clip" wrap="square" lIns="36576" tIns="22860" rIns="0" bIns="0" anchor="t" upright="1"/>
        <a:lstStyle/>
        <a:p>
          <a:pPr algn="l" rtl="0">
            <a:defRPr sz="1000"/>
          </a:pPr>
          <a:r>
            <a:rPr lang="es-ES" sz="1200" b="1" i="0" u="none" strike="noStrike" baseline="0">
              <a:solidFill>
                <a:srgbClr val="800000"/>
              </a:solidFill>
              <a:latin typeface="Verdana"/>
              <a:ea typeface="Verdana"/>
              <a:cs typeface="Verdana"/>
            </a:rPr>
            <a:t>3.606.996</a:t>
          </a:r>
          <a:endParaRPr lang="es-ES" sz="1400" b="1" i="0" u="none" strike="noStrike" baseline="0">
            <a:solidFill>
              <a:srgbClr val="800000"/>
            </a:solidFill>
            <a:latin typeface="Arial"/>
            <a:cs typeface="Arial"/>
          </a:endParaRPr>
        </a:p>
        <a:p>
          <a:pPr algn="l" rtl="0">
            <a:defRPr sz="1000"/>
          </a:pPr>
          <a:r>
            <a:rPr lang="es-ES" sz="1400" b="1" i="0" u="none" strike="noStrike" baseline="0">
              <a:solidFill>
                <a:srgbClr val="800000"/>
              </a:solidFill>
              <a:latin typeface="Arial"/>
              <a:cs typeface="Arial"/>
            </a:rPr>
            <a:t>    </a:t>
          </a:r>
          <a:r>
            <a:rPr lang="es-ES" sz="1100" b="1" i="0" u="none" strike="noStrike" baseline="0">
              <a:solidFill>
                <a:srgbClr val="800000"/>
              </a:solidFill>
              <a:latin typeface="Verdana"/>
              <a:ea typeface="Verdana"/>
              <a:cs typeface="Verdana"/>
            </a:rPr>
            <a:t>105.160</a:t>
          </a:r>
        </a:p>
      </xdr:txBody>
    </xdr:sp>
    <xdr:clientData/>
  </xdr:twoCellAnchor>
  <xdr:twoCellAnchor>
    <xdr:from>
      <xdr:col>13</xdr:col>
      <xdr:colOff>495300</xdr:colOff>
      <xdr:row>7</xdr:row>
      <xdr:rowOff>76200</xdr:rowOff>
    </xdr:from>
    <xdr:to>
      <xdr:col>19</xdr:col>
      <xdr:colOff>47625</xdr:colOff>
      <xdr:row>18</xdr:row>
      <xdr:rowOff>104775</xdr:rowOff>
    </xdr:to>
    <xdr:sp macro="" textlink="">
      <xdr:nvSpPr>
        <xdr:cNvPr id="91143" name="Oval 7">
          <a:hlinkClick xmlns:r="http://schemas.openxmlformats.org/officeDocument/2006/relationships" r:id="rId2" tooltip="Ver el producto original"/>
        </xdr:cNvPr>
        <xdr:cNvSpPr>
          <a:spLocks noChangeArrowheads="1"/>
        </xdr:cNvSpPr>
      </xdr:nvSpPr>
      <xdr:spPr bwMode="auto">
        <a:xfrm>
          <a:off x="7734300" y="1800225"/>
          <a:ext cx="2933700" cy="2714625"/>
        </a:xfrm>
        <a:prstGeom prst="ellipse">
          <a:avLst/>
        </a:prstGeom>
        <a:solidFill>
          <a:srgbClr val="FFFFFF">
            <a:alpha val="80000"/>
          </a:srgbClr>
        </a:solidFill>
        <a:ln w="9525" algn="ctr">
          <a:noFill/>
          <a:round/>
          <a:headEnd/>
          <a:tailEnd/>
        </a:ln>
        <a:effectLst>
          <a:outerShdw dist="35921" dir="2700000" algn="ctr" rotWithShape="0">
            <a:srgbClr val="808080"/>
          </a:outerShdw>
        </a:effectLst>
      </xdr:spPr>
      <xdr:txBody>
        <a:bodyPr vertOverflow="clip" wrap="square" lIns="27432" tIns="27432" rIns="0" bIns="27432" anchor="ctr" upright="1"/>
        <a:lstStyle/>
        <a:p>
          <a:pPr algn="ctr" rtl="0">
            <a:defRPr sz="1000"/>
          </a:pPr>
          <a:r>
            <a:rPr lang="es-ES" sz="2400" b="1" i="0" u="none" strike="noStrike" baseline="0">
              <a:solidFill>
                <a:srgbClr val="993300"/>
              </a:solidFill>
              <a:latin typeface="Tahoma"/>
              <a:ea typeface="Tahoma"/>
              <a:cs typeface="Tahoma"/>
            </a:rPr>
            <a:t>MUESTRA</a:t>
          </a:r>
          <a:r>
            <a:rPr lang="es-ES" sz="900" b="0" i="0" u="none" strike="noStrike" baseline="0">
              <a:solidFill>
                <a:srgbClr val="000000"/>
              </a:solidFill>
              <a:latin typeface="Tahoma"/>
              <a:ea typeface="Tahoma"/>
              <a:cs typeface="Tahoma"/>
            </a:rPr>
            <a:t> </a:t>
          </a:r>
        </a:p>
        <a:p>
          <a:pPr algn="ctr" rtl="0">
            <a:defRPr sz="1000"/>
          </a:pPr>
          <a:endParaRPr lang="es-ES" sz="900" b="0" i="0" u="none" strike="noStrike" baseline="0">
            <a:solidFill>
              <a:srgbClr val="000000"/>
            </a:solidFill>
            <a:latin typeface="Tahoma"/>
            <a:ea typeface="Tahoma"/>
            <a:cs typeface="Tahoma"/>
          </a:endParaRPr>
        </a:p>
        <a:p>
          <a:pPr algn="ctr" rtl="0">
            <a:defRPr sz="1000"/>
          </a:pPr>
          <a:r>
            <a:rPr lang="es-ES" sz="1400" b="1" i="0" u="none" strike="noStrike" baseline="0">
              <a:solidFill>
                <a:srgbClr val="000000"/>
              </a:solidFill>
              <a:latin typeface="Tahoma"/>
              <a:ea typeface="Tahoma"/>
              <a:cs typeface="Tahoma"/>
            </a:rPr>
            <a:t>análisis automatizado</a:t>
          </a:r>
          <a:endParaRPr lang="es-ES" sz="1100" b="1" i="0" u="none" strike="noStrike" baseline="0">
            <a:solidFill>
              <a:srgbClr val="000000"/>
            </a:solidFill>
            <a:latin typeface="Tahoma"/>
            <a:ea typeface="Tahoma"/>
            <a:cs typeface="Tahoma"/>
          </a:endParaRPr>
        </a:p>
        <a:p>
          <a:pPr algn="ctr" rtl="0">
            <a:defRPr sz="1000"/>
          </a:pPr>
          <a:r>
            <a:rPr lang="es-ES" sz="1100" b="0" i="0" u="none" strike="noStrike" baseline="0">
              <a:solidFill>
                <a:srgbClr val="000000"/>
              </a:solidFill>
              <a:latin typeface="Tahoma"/>
              <a:ea typeface="Tahoma"/>
              <a:cs typeface="Tahoma"/>
            </a:rPr>
            <a:t>incluido en el producto </a:t>
          </a:r>
        </a:p>
        <a:p>
          <a:pPr algn="ctr" rtl="0">
            <a:defRPr sz="1000"/>
          </a:pPr>
          <a:r>
            <a:rPr lang="es-ES" sz="1200" b="1" i="0" u="none" strike="noStrike" baseline="0">
              <a:solidFill>
                <a:srgbClr val="993300"/>
              </a:solidFill>
              <a:latin typeface="Tahoma"/>
              <a:ea typeface="Tahoma"/>
              <a:cs typeface="Tahoma"/>
            </a:rPr>
            <a:t>"Presupuesto de Empresa - PROFESIONAL", </a:t>
          </a:r>
          <a:r>
            <a:rPr lang="es-ES" sz="1200" b="0" i="0" u="none" strike="noStrike" baseline="0">
              <a:solidFill>
                <a:srgbClr val="993300"/>
              </a:solidFill>
              <a:latin typeface="Tahoma"/>
              <a:ea typeface="Tahoma"/>
              <a:cs typeface="Tahoma"/>
            </a:rPr>
            <a:t> </a:t>
          </a:r>
          <a:endParaRPr lang="es-ES" sz="1100" b="0" i="0" u="none" strike="noStrike" baseline="0">
            <a:solidFill>
              <a:srgbClr val="993300"/>
            </a:solidFill>
            <a:latin typeface="Tahoma"/>
            <a:ea typeface="Tahoma"/>
            <a:cs typeface="Tahoma"/>
          </a:endParaRPr>
        </a:p>
        <a:p>
          <a:pPr algn="ctr" rtl="0">
            <a:defRPr sz="1000"/>
          </a:pPr>
          <a:r>
            <a:rPr lang="es-ES" sz="1100" b="0" i="0" u="none" strike="noStrike" baseline="0">
              <a:solidFill>
                <a:srgbClr val="000000"/>
              </a:solidFill>
              <a:latin typeface="Tahoma"/>
              <a:ea typeface="Tahoma"/>
              <a:cs typeface="Tahoma"/>
            </a:rPr>
            <a:t>las cifras son aleatorias y las funciones están aqui desactivadas.</a:t>
          </a:r>
          <a:endParaRPr lang="es-ES" sz="1000" b="0" i="0" u="none" strike="noStrike" baseline="0">
            <a:solidFill>
              <a:srgbClr val="000000"/>
            </a:solidFill>
            <a:latin typeface="Tahoma"/>
            <a:ea typeface="Tahoma"/>
            <a:cs typeface="Tahoma"/>
          </a:endParaRPr>
        </a:p>
        <a:p>
          <a:pPr algn="ctr" rtl="0">
            <a:defRPr sz="1000"/>
          </a:pPr>
          <a:r>
            <a:rPr lang="es-ES" sz="1200" b="0" i="0" u="none" strike="noStrike" baseline="0">
              <a:solidFill>
                <a:srgbClr val="000000"/>
              </a:solidFill>
              <a:latin typeface="Tahoma"/>
              <a:ea typeface="Tahoma"/>
              <a:cs typeface="Tahoma"/>
            </a:rPr>
            <a:t> </a:t>
          </a:r>
        </a:p>
      </xdr:txBody>
    </xdr:sp>
    <xdr:clientData/>
  </xdr:twoCellAnchor>
  <xdr:twoCellAnchor editAs="oneCell">
    <xdr:from>
      <xdr:col>5</xdr:col>
      <xdr:colOff>66675</xdr:colOff>
      <xdr:row>2</xdr:row>
      <xdr:rowOff>57150</xdr:rowOff>
    </xdr:from>
    <xdr:to>
      <xdr:col>5</xdr:col>
      <xdr:colOff>371475</xdr:colOff>
      <xdr:row>3</xdr:row>
      <xdr:rowOff>161925</xdr:rowOff>
    </xdr:to>
    <xdr:pic>
      <xdr:nvPicPr>
        <xdr:cNvPr id="91144" name="Picture 8" descr="iiiii007">
          <a:hlinkClick xmlns:r="http://schemas.openxmlformats.org/officeDocument/2006/relationships" r:id="rId3" tooltip="Ir a la hoja ANTERIOR"/>
        </xdr:cNvPr>
        <xdr:cNvPicPr>
          <a:picLocks noChangeAspect="1" noChangeArrowheads="1"/>
        </xdr:cNvPicPr>
      </xdr:nvPicPr>
      <xdr:blipFill>
        <a:blip xmlns:r="http://schemas.openxmlformats.org/officeDocument/2006/relationships" r:embed="rId4" cstate="print"/>
        <a:srcRect/>
        <a:stretch>
          <a:fillRect/>
        </a:stretch>
      </xdr:blipFill>
      <xdr:spPr bwMode="auto">
        <a:xfrm>
          <a:off x="409575" y="171450"/>
          <a:ext cx="304800" cy="314325"/>
        </a:xfrm>
        <a:prstGeom prst="rect">
          <a:avLst/>
        </a:prstGeom>
        <a:noFill/>
      </xdr:spPr>
    </xdr:pic>
    <xdr:clientData/>
  </xdr:twoCellAnchor>
  <xdr:twoCellAnchor editAs="oneCell">
    <xdr:from>
      <xdr:col>5</xdr:col>
      <xdr:colOff>419100</xdr:colOff>
      <xdr:row>2</xdr:row>
      <xdr:rowOff>66675</xdr:rowOff>
    </xdr:from>
    <xdr:to>
      <xdr:col>5</xdr:col>
      <xdr:colOff>733425</xdr:colOff>
      <xdr:row>3</xdr:row>
      <xdr:rowOff>152400</xdr:rowOff>
    </xdr:to>
    <xdr:pic>
      <xdr:nvPicPr>
        <xdr:cNvPr id="91145" name="Picture 9" descr="iiiii007">
          <a:hlinkClick xmlns:r="http://schemas.openxmlformats.org/officeDocument/2006/relationships" r:id="rId5" tooltip="VOLVER inicio hoja"/>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180975"/>
          <a:ext cx="314325" cy="295275"/>
        </a:xfrm>
        <a:prstGeom prst="rect">
          <a:avLst/>
        </a:prstGeom>
        <a:noFill/>
      </xdr:spPr>
    </xdr:pic>
    <xdr:clientData/>
  </xdr:twoCellAnchor>
  <xdr:twoCellAnchor editAs="oneCell">
    <xdr:from>
      <xdr:col>16</xdr:col>
      <xdr:colOff>419100</xdr:colOff>
      <xdr:row>2</xdr:row>
      <xdr:rowOff>38100</xdr:rowOff>
    </xdr:from>
    <xdr:to>
      <xdr:col>16</xdr:col>
      <xdr:colOff>723900</xdr:colOff>
      <xdr:row>3</xdr:row>
      <xdr:rowOff>171450</xdr:rowOff>
    </xdr:to>
    <xdr:pic>
      <xdr:nvPicPr>
        <xdr:cNvPr id="91146" name="Picture 10" descr="iiiii007">
          <a:hlinkClick xmlns:r="http://schemas.openxmlformats.org/officeDocument/2006/relationships" r:id="rId7" tooltip="Ir a la hoja SIGUIENTE"/>
        </xdr:cNvPr>
        <xdr:cNvPicPr>
          <a:picLocks noChangeAspect="1" noChangeArrowheads="1"/>
        </xdr:cNvPicPr>
      </xdr:nvPicPr>
      <xdr:blipFill>
        <a:blip xmlns:r="http://schemas.openxmlformats.org/officeDocument/2006/relationships" r:embed="rId8" cstate="print"/>
        <a:srcRect/>
        <a:stretch>
          <a:fillRect/>
        </a:stretch>
      </xdr:blipFill>
      <xdr:spPr bwMode="auto">
        <a:xfrm>
          <a:off x="9382125" y="152400"/>
          <a:ext cx="304800" cy="3429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28575</xdr:colOff>
      <xdr:row>96</xdr:row>
      <xdr:rowOff>104775</xdr:rowOff>
    </xdr:from>
    <xdr:to>
      <xdr:col>9</xdr:col>
      <xdr:colOff>523875</xdr:colOff>
      <xdr:row>116</xdr:row>
      <xdr:rowOff>142875</xdr:rowOff>
    </xdr:to>
    <xdr:graphicFrame macro="">
      <xdr:nvGraphicFramePr>
        <xdr:cNvPr id="9319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38100</xdr:colOff>
      <xdr:row>75</xdr:row>
      <xdr:rowOff>104775</xdr:rowOff>
    </xdr:from>
    <xdr:to>
      <xdr:col>9</xdr:col>
      <xdr:colOff>533400</xdr:colOff>
      <xdr:row>95</xdr:row>
      <xdr:rowOff>152400</xdr:rowOff>
    </xdr:to>
    <xdr:graphicFrame macro="">
      <xdr:nvGraphicFramePr>
        <xdr:cNvPr id="9319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657225</xdr:colOff>
      <xdr:row>75</xdr:row>
      <xdr:rowOff>114300</xdr:rowOff>
    </xdr:from>
    <xdr:to>
      <xdr:col>16</xdr:col>
      <xdr:colOff>676275</xdr:colOff>
      <xdr:row>96</xdr:row>
      <xdr:rowOff>0</xdr:rowOff>
    </xdr:to>
    <xdr:graphicFrame macro="">
      <xdr:nvGraphicFramePr>
        <xdr:cNvPr id="9319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657225</xdr:colOff>
      <xdr:row>96</xdr:row>
      <xdr:rowOff>114300</xdr:rowOff>
    </xdr:from>
    <xdr:to>
      <xdr:col>16</xdr:col>
      <xdr:colOff>676275</xdr:colOff>
      <xdr:row>117</xdr:row>
      <xdr:rowOff>0</xdr:rowOff>
    </xdr:to>
    <xdr:graphicFrame macro="">
      <xdr:nvGraphicFramePr>
        <xdr:cNvPr id="9319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9525</xdr:colOff>
      <xdr:row>117</xdr:row>
      <xdr:rowOff>47625</xdr:rowOff>
    </xdr:from>
    <xdr:to>
      <xdr:col>9</xdr:col>
      <xdr:colOff>523875</xdr:colOff>
      <xdr:row>138</xdr:row>
      <xdr:rowOff>95250</xdr:rowOff>
    </xdr:to>
    <xdr:graphicFrame macro="">
      <xdr:nvGraphicFramePr>
        <xdr:cNvPr id="9319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9</xdr:col>
      <xdr:colOff>657225</xdr:colOff>
      <xdr:row>117</xdr:row>
      <xdr:rowOff>66675</xdr:rowOff>
    </xdr:from>
    <xdr:to>
      <xdr:col>16</xdr:col>
      <xdr:colOff>676275</xdr:colOff>
      <xdr:row>138</xdr:row>
      <xdr:rowOff>104775</xdr:rowOff>
    </xdr:to>
    <xdr:graphicFrame macro="">
      <xdr:nvGraphicFramePr>
        <xdr:cNvPr id="9319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12</xdr:col>
      <xdr:colOff>295275</xdr:colOff>
      <xdr:row>13</xdr:row>
      <xdr:rowOff>0</xdr:rowOff>
    </xdr:from>
    <xdr:to>
      <xdr:col>15</xdr:col>
      <xdr:colOff>771525</xdr:colOff>
      <xdr:row>29</xdr:row>
      <xdr:rowOff>133350</xdr:rowOff>
    </xdr:to>
    <xdr:sp macro="" textlink="">
      <xdr:nvSpPr>
        <xdr:cNvPr id="93198" name="Oval 14">
          <a:hlinkClick xmlns:r="http://schemas.openxmlformats.org/officeDocument/2006/relationships" r:id="rId7" tooltip="Ver el producto original"/>
        </xdr:cNvPr>
        <xdr:cNvSpPr>
          <a:spLocks noChangeArrowheads="1"/>
        </xdr:cNvSpPr>
      </xdr:nvSpPr>
      <xdr:spPr bwMode="auto">
        <a:xfrm>
          <a:off x="8896350" y="2314575"/>
          <a:ext cx="3105150" cy="2781300"/>
        </a:xfrm>
        <a:prstGeom prst="ellipse">
          <a:avLst/>
        </a:prstGeom>
        <a:solidFill>
          <a:srgbClr val="FFFFFF">
            <a:alpha val="80000"/>
          </a:srgbClr>
        </a:solidFill>
        <a:ln w="9525" algn="ctr">
          <a:noFill/>
          <a:round/>
          <a:headEnd/>
          <a:tailEnd/>
        </a:ln>
        <a:effectLst>
          <a:outerShdw dist="35921" dir="2700000" algn="ctr" rotWithShape="0">
            <a:srgbClr val="808080"/>
          </a:outerShdw>
        </a:effectLst>
      </xdr:spPr>
      <xdr:txBody>
        <a:bodyPr vertOverflow="clip" wrap="square" lIns="27432" tIns="27432" rIns="0" bIns="27432" anchor="ctr" upright="1"/>
        <a:lstStyle/>
        <a:p>
          <a:pPr algn="ctr" rtl="0">
            <a:defRPr sz="1000"/>
          </a:pPr>
          <a:r>
            <a:rPr lang="es-ES" sz="2400" b="1" i="0" u="none" strike="noStrike" baseline="0">
              <a:solidFill>
                <a:srgbClr val="993300"/>
              </a:solidFill>
              <a:latin typeface="Verdana"/>
              <a:ea typeface="Verdana"/>
              <a:cs typeface="Verdana"/>
            </a:rPr>
            <a:t>MUESTRA</a:t>
          </a:r>
          <a:r>
            <a:rPr lang="es-ES" sz="900" b="0" i="0" u="none" strike="noStrike" baseline="0">
              <a:solidFill>
                <a:srgbClr val="000000"/>
              </a:solidFill>
              <a:latin typeface="Verdana"/>
              <a:ea typeface="Verdana"/>
              <a:cs typeface="Verdana"/>
            </a:rPr>
            <a:t> </a:t>
          </a:r>
        </a:p>
        <a:p>
          <a:pPr algn="ctr" rtl="0">
            <a:defRPr sz="1000"/>
          </a:pPr>
          <a:r>
            <a:rPr lang="es-ES" sz="1200" b="1" i="0" u="none" strike="noStrike" baseline="0">
              <a:solidFill>
                <a:srgbClr val="000000"/>
              </a:solidFill>
              <a:latin typeface="Verdana"/>
              <a:ea typeface="Verdana"/>
              <a:cs typeface="Verdana"/>
            </a:rPr>
            <a:t>uno de los 4 presupuestos creados automáticamente</a:t>
          </a:r>
        </a:p>
        <a:p>
          <a:pPr algn="ctr" rtl="0">
            <a:defRPr sz="1000"/>
          </a:pPr>
          <a:r>
            <a:rPr lang="es-ES" sz="1100" b="0" i="0" u="none" strike="noStrike" baseline="0">
              <a:solidFill>
                <a:srgbClr val="000000"/>
              </a:solidFill>
              <a:latin typeface="Verdana"/>
              <a:ea typeface="Verdana"/>
              <a:cs typeface="Verdana"/>
            </a:rPr>
            <a:t>incluido en </a:t>
          </a:r>
        </a:p>
        <a:p>
          <a:pPr algn="ctr" rtl="0">
            <a:defRPr sz="1000"/>
          </a:pPr>
          <a:r>
            <a:rPr lang="es-ES" sz="1200" b="1" i="0" u="none" strike="noStrike" baseline="0">
              <a:solidFill>
                <a:srgbClr val="993300"/>
              </a:solidFill>
              <a:latin typeface="Verdana"/>
              <a:ea typeface="Verdana"/>
              <a:cs typeface="Verdana"/>
            </a:rPr>
            <a:t>"Presupuesto de Empresa - PROFESIONAL"  </a:t>
          </a:r>
          <a:endParaRPr lang="es-ES" sz="1100" b="0" i="0" u="none" strike="noStrike" baseline="0">
            <a:solidFill>
              <a:srgbClr val="993300"/>
            </a:solidFill>
            <a:latin typeface="Verdana"/>
            <a:ea typeface="Verdana"/>
            <a:cs typeface="Verdana"/>
          </a:endParaRPr>
        </a:p>
        <a:p>
          <a:pPr algn="ctr" rtl="0">
            <a:defRPr sz="1000"/>
          </a:pPr>
          <a:r>
            <a:rPr lang="es-ES" sz="1100" b="0" i="0" u="none" strike="noStrike" baseline="0">
              <a:solidFill>
                <a:srgbClr val="000000"/>
              </a:solidFill>
              <a:latin typeface="Verdana"/>
              <a:ea typeface="Verdana"/>
              <a:cs typeface="Verdana"/>
            </a:rPr>
            <a:t>muestra con cifras aleatorias y funciones desactivadas.</a:t>
          </a:r>
          <a:endParaRPr lang="es-ES" sz="1000" b="0" i="0" u="none" strike="noStrike" baseline="0">
            <a:solidFill>
              <a:srgbClr val="000000"/>
            </a:solidFill>
            <a:latin typeface="Verdana"/>
            <a:ea typeface="Verdana"/>
            <a:cs typeface="Verdana"/>
          </a:endParaRPr>
        </a:p>
        <a:p>
          <a:pPr algn="ctr" rtl="0">
            <a:defRPr sz="1000"/>
          </a:pPr>
          <a:r>
            <a:rPr lang="es-ES" sz="1200" b="0" i="0" u="none" strike="noStrike" baseline="0">
              <a:solidFill>
                <a:srgbClr val="000000"/>
              </a:solidFill>
              <a:latin typeface="Verdana"/>
              <a:ea typeface="Verdana"/>
              <a:cs typeface="Verdana"/>
            </a:rPr>
            <a:t> </a:t>
          </a:r>
        </a:p>
      </xdr:txBody>
    </xdr:sp>
    <xdr:clientData/>
  </xdr:twoCellAnchor>
  <xdr:twoCellAnchor editAs="oneCell">
    <xdr:from>
      <xdr:col>2</xdr:col>
      <xdr:colOff>47625</xdr:colOff>
      <xdr:row>2</xdr:row>
      <xdr:rowOff>66675</xdr:rowOff>
    </xdr:from>
    <xdr:to>
      <xdr:col>3</xdr:col>
      <xdr:colOff>104775</xdr:colOff>
      <xdr:row>3</xdr:row>
      <xdr:rowOff>171450</xdr:rowOff>
    </xdr:to>
    <xdr:pic>
      <xdr:nvPicPr>
        <xdr:cNvPr id="93199" name="Picture 15" descr="iiiii007">
          <a:hlinkClick xmlns:r="http://schemas.openxmlformats.org/officeDocument/2006/relationships" r:id="rId8" tooltip="Ir a la hoja ANTERIOR"/>
        </xdr:cNvPr>
        <xdr:cNvPicPr>
          <a:picLocks noChangeAspect="1" noChangeArrowheads="1"/>
        </xdr:cNvPicPr>
      </xdr:nvPicPr>
      <xdr:blipFill>
        <a:blip xmlns:r="http://schemas.openxmlformats.org/officeDocument/2006/relationships" r:embed="rId9" cstate="print"/>
        <a:srcRect/>
        <a:stretch>
          <a:fillRect/>
        </a:stretch>
      </xdr:blipFill>
      <xdr:spPr bwMode="auto">
        <a:xfrm>
          <a:off x="228600" y="180975"/>
          <a:ext cx="304800" cy="314325"/>
        </a:xfrm>
        <a:prstGeom prst="rect">
          <a:avLst/>
        </a:prstGeom>
        <a:noFill/>
      </xdr:spPr>
    </xdr:pic>
    <xdr:clientData/>
  </xdr:twoCellAnchor>
  <xdr:twoCellAnchor editAs="oneCell">
    <xdr:from>
      <xdr:col>3</xdr:col>
      <xdr:colOff>142875</xdr:colOff>
      <xdr:row>2</xdr:row>
      <xdr:rowOff>76200</xdr:rowOff>
    </xdr:from>
    <xdr:to>
      <xdr:col>4</xdr:col>
      <xdr:colOff>257175</xdr:colOff>
      <xdr:row>3</xdr:row>
      <xdr:rowOff>161925</xdr:rowOff>
    </xdr:to>
    <xdr:pic>
      <xdr:nvPicPr>
        <xdr:cNvPr id="93200" name="Picture 16" descr="iiiii007">
          <a:hlinkClick xmlns:r="http://schemas.openxmlformats.org/officeDocument/2006/relationships" r:id="rId10" tooltip="VOLVER inicio hoja"/>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71500" y="190500"/>
          <a:ext cx="314325" cy="295275"/>
        </a:xfrm>
        <a:prstGeom prst="rect">
          <a:avLst/>
        </a:prstGeom>
        <a:noFill/>
      </xdr:spPr>
    </xdr:pic>
    <xdr:clientData/>
  </xdr:twoCellAnchor>
  <xdr:twoCellAnchor editAs="oneCell">
    <xdr:from>
      <xdr:col>15</xdr:col>
      <xdr:colOff>533400</xdr:colOff>
      <xdr:row>2</xdr:row>
      <xdr:rowOff>47625</xdr:rowOff>
    </xdr:from>
    <xdr:to>
      <xdr:col>15</xdr:col>
      <xdr:colOff>838200</xdr:colOff>
      <xdr:row>3</xdr:row>
      <xdr:rowOff>180975</xdr:rowOff>
    </xdr:to>
    <xdr:pic>
      <xdr:nvPicPr>
        <xdr:cNvPr id="93201" name="Picture 17" descr="iiiii007">
          <a:hlinkClick xmlns:r="http://schemas.openxmlformats.org/officeDocument/2006/relationships" r:id="rId12" tooltip="Ir a la hoja SIGUIENTE"/>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1763375" y="161925"/>
          <a:ext cx="304800" cy="342900"/>
        </a:xfrm>
        <a:prstGeom prst="rect">
          <a:avLst/>
        </a:prstGeom>
        <a:noFill/>
      </xdr:spPr>
    </xdr:pic>
    <xdr:clientData/>
  </xdr:twoCellAnchor>
  <xdr:twoCellAnchor editAs="oneCell">
    <xdr:from>
      <xdr:col>16</xdr:col>
      <xdr:colOff>123825</xdr:colOff>
      <xdr:row>2</xdr:row>
      <xdr:rowOff>85725</xdr:rowOff>
    </xdr:from>
    <xdr:to>
      <xdr:col>17</xdr:col>
      <xdr:colOff>209550</xdr:colOff>
      <xdr:row>3</xdr:row>
      <xdr:rowOff>142875</xdr:rowOff>
    </xdr:to>
    <xdr:sp macro="" textlink="">
      <xdr:nvSpPr>
        <xdr:cNvPr id="93202" name="Text Box 7">
          <a:hlinkClick xmlns:r="http://schemas.openxmlformats.org/officeDocument/2006/relationships" r:id="rId14" tooltip="Ver gráficos"/>
        </xdr:cNvPr>
        <xdr:cNvSpPr txBox="1">
          <a:spLocks noChangeAspect="1" noChangeArrowheads="1"/>
        </xdr:cNvSpPr>
      </xdr:nvSpPr>
      <xdr:spPr bwMode="auto">
        <a:xfrm>
          <a:off x="12230100" y="200025"/>
          <a:ext cx="962025" cy="266700"/>
        </a:xfrm>
        <a:prstGeom prst="rect">
          <a:avLst/>
        </a:prstGeom>
        <a:solidFill>
          <a:srgbClr val="FFCC99"/>
        </a:solidFill>
        <a:ln w="9525" algn="ctr">
          <a:solidFill>
            <a:srgbClr val="808080"/>
          </a:solidFill>
          <a:miter lim="800000"/>
          <a:headEnd/>
          <a:tailEnd/>
        </a:ln>
        <a:effectLst/>
      </xdr:spPr>
      <xdr:txBody>
        <a:bodyPr vertOverflow="clip" wrap="square" lIns="0" tIns="28800" rIns="0" bIns="28800" anchor="ctr" upright="1"/>
        <a:lstStyle/>
        <a:p>
          <a:pPr algn="ctr" rtl="0">
            <a:defRPr sz="1000"/>
          </a:pPr>
          <a:r>
            <a:rPr lang="es-ES" sz="1200" b="1" i="0" u="none" strike="noStrike" baseline="0">
              <a:solidFill>
                <a:srgbClr val="333333"/>
              </a:solidFill>
              <a:latin typeface="Arial"/>
              <a:cs typeface="Arial"/>
            </a:rPr>
            <a:t> g</a:t>
          </a:r>
          <a:r>
            <a:rPr lang="es-ES" sz="1200" b="1" i="0" u="none" strike="noStrike" baseline="0">
              <a:solidFill>
                <a:srgbClr val="333333"/>
              </a:solidFill>
              <a:latin typeface="Tahoma"/>
              <a:ea typeface="Tahoma"/>
              <a:cs typeface="Tahoma"/>
            </a:rPr>
            <a:t>ráficos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47625</xdr:colOff>
      <xdr:row>4</xdr:row>
      <xdr:rowOff>9525</xdr:rowOff>
    </xdr:from>
    <xdr:to>
      <xdr:col>11</xdr:col>
      <xdr:colOff>1333500</xdr:colOff>
      <xdr:row>13</xdr:row>
      <xdr:rowOff>152400</xdr:rowOff>
    </xdr:to>
    <xdr:sp macro="" textlink="">
      <xdr:nvSpPr>
        <xdr:cNvPr id="35841" name="Text Box 1"/>
        <xdr:cNvSpPr txBox="1">
          <a:spLocks noChangeArrowheads="1"/>
        </xdr:cNvSpPr>
      </xdr:nvSpPr>
      <xdr:spPr bwMode="auto">
        <a:xfrm>
          <a:off x="409575" y="609600"/>
          <a:ext cx="8877300" cy="1628775"/>
        </a:xfrm>
        <a:prstGeom prst="rect">
          <a:avLst/>
        </a:prstGeom>
        <a:noFill/>
        <a:ln w="3175" algn="ctr">
          <a:noFill/>
          <a:miter lim="800000"/>
          <a:headEnd/>
          <a:tailEnd/>
        </a:ln>
        <a:effectLst/>
      </xdr:spPr>
      <xdr:txBody>
        <a:bodyPr vertOverflow="clip" wrap="square" lIns="180000" tIns="82800" rIns="90000" bIns="46800" anchor="t" upright="1"/>
        <a:lstStyle/>
        <a:p>
          <a:pPr algn="l" rtl="0">
            <a:defRPr sz="1000"/>
          </a:pPr>
          <a:r>
            <a:rPr lang="es-ES" sz="1100" b="1" i="0" u="none" strike="noStrike" baseline="0">
              <a:solidFill>
                <a:srgbClr val="993300"/>
              </a:solidFill>
              <a:latin typeface="Tahoma"/>
              <a:ea typeface="Tahoma"/>
              <a:cs typeface="Tahoma"/>
            </a:rPr>
            <a:t>Si tienes alguna sugerencia, comentario o detectas algún error en este producto, por favor, ponte </a:t>
          </a:r>
        </a:p>
        <a:p>
          <a:pPr algn="l" rtl="0">
            <a:defRPr sz="1000"/>
          </a:pPr>
          <a:r>
            <a:rPr lang="es-ES" sz="1100" b="1" i="0" u="none" strike="noStrike" baseline="0">
              <a:solidFill>
                <a:srgbClr val="993300"/>
              </a:solidFill>
              <a:latin typeface="Tahoma"/>
              <a:ea typeface="Tahoma"/>
              <a:cs typeface="Tahoma"/>
            </a:rPr>
            <a:t>en contacto con nosotros.</a:t>
          </a:r>
        </a:p>
        <a:p>
          <a:pPr algn="l" rtl="0">
            <a:defRPr sz="1000"/>
          </a:pPr>
          <a:endParaRPr lang="es-ES" sz="1100" b="1"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Te contestaremos inmediatamente y, si es el caso, lo resolveremos a la mayor brevedad.</a:t>
          </a:r>
          <a:endParaRPr lang="es-ES" sz="1000" b="1"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Si nos haces saber tus sugerencias y son factibles, las incluiremos y te enviaremos gratuitamente la nueva versión en cuanto esté disponible.</a:t>
          </a: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100" b="1" i="0" u="none" strike="noStrike" baseline="0">
              <a:solidFill>
                <a:srgbClr val="008000"/>
              </a:solidFill>
              <a:latin typeface="Tahoma"/>
              <a:ea typeface="Tahoma"/>
              <a:cs typeface="Tahoma"/>
            </a:rPr>
            <a:t>Muchas gracias por tu confianza</a:t>
          </a: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xdr:txBody>
    </xdr:sp>
    <xdr:clientData/>
  </xdr:twoCellAnchor>
  <xdr:twoCellAnchor editAs="oneCell">
    <xdr:from>
      <xdr:col>2</xdr:col>
      <xdr:colOff>85725</xdr:colOff>
      <xdr:row>17</xdr:row>
      <xdr:rowOff>76200</xdr:rowOff>
    </xdr:from>
    <xdr:to>
      <xdr:col>11</xdr:col>
      <xdr:colOff>1200150</xdr:colOff>
      <xdr:row>28</xdr:row>
      <xdr:rowOff>85725</xdr:rowOff>
    </xdr:to>
    <xdr:sp macro="" textlink="">
      <xdr:nvSpPr>
        <xdr:cNvPr id="35842" name="Text Box 2"/>
        <xdr:cNvSpPr txBox="1">
          <a:spLocks noChangeArrowheads="1"/>
        </xdr:cNvSpPr>
      </xdr:nvSpPr>
      <xdr:spPr bwMode="auto">
        <a:xfrm>
          <a:off x="447675" y="2800350"/>
          <a:ext cx="8705850" cy="1905000"/>
        </a:xfrm>
        <a:prstGeom prst="rect">
          <a:avLst/>
        </a:prstGeom>
        <a:noFill/>
        <a:ln w="9525" algn="ctr">
          <a:noFill/>
          <a:miter lim="800000"/>
          <a:headEnd/>
          <a:tailEnd/>
        </a:ln>
        <a:effectLst/>
      </xdr:spPr>
      <xdr:txBody>
        <a:bodyPr vertOverflow="clip" wrap="square" lIns="180000" tIns="82800" rIns="90000" bIns="46800" anchor="t" upright="1"/>
        <a:lstStyle/>
        <a:p>
          <a:pPr algn="ctr" rtl="0">
            <a:defRPr sz="1000"/>
          </a:pPr>
          <a:r>
            <a:rPr lang="es-ES" sz="900" b="0" i="0" u="none" strike="noStrike" baseline="0">
              <a:solidFill>
                <a:srgbClr val="000000"/>
              </a:solidFill>
              <a:latin typeface="Tahoma"/>
              <a:ea typeface="Tahoma"/>
              <a:cs typeface="Tahoma"/>
            </a:rPr>
            <a:t>El usuario de este libro para Excel© puede usarlo, copiarlo y distribuir gratuitamente tantas copias como desee pero en ningún caso puede comerciar con él o arrogarse su autoría</a:t>
          </a:r>
          <a:r>
            <a:rPr lang="es-ES" sz="800" b="0" i="0" u="none" strike="noStrike" baseline="0">
              <a:solidFill>
                <a:srgbClr val="000000"/>
              </a:solidFill>
              <a:latin typeface="Tahoma"/>
              <a:ea typeface="Tahoma"/>
              <a:cs typeface="Tahoma"/>
            </a:rPr>
            <a:t> </a:t>
          </a:r>
        </a:p>
        <a:p>
          <a:pPr algn="ctr" rtl="0">
            <a:defRPr sz="1000"/>
          </a:pPr>
          <a:endParaRPr lang="es-ES" sz="1200" b="1" i="0" u="none" strike="noStrike" baseline="0">
            <a:solidFill>
              <a:srgbClr val="000000"/>
            </a:solidFill>
            <a:latin typeface="Tahoma"/>
            <a:ea typeface="Tahoma"/>
            <a:cs typeface="Tahoma"/>
          </a:endParaRPr>
        </a:p>
        <a:p>
          <a:pPr algn="ctr" rtl="0">
            <a:defRPr sz="1000"/>
          </a:pPr>
          <a:r>
            <a:rPr lang="es-ES" sz="1000" b="1" i="0" u="none" strike="noStrike" baseline="0">
              <a:solidFill>
                <a:srgbClr val="000000"/>
              </a:solidFill>
              <a:latin typeface="Tahoma"/>
              <a:ea typeface="Tahoma"/>
              <a:cs typeface="Tahoma"/>
            </a:rPr>
            <a:t>© versión en español: e.ditor consulting s.l. y los autores </a:t>
          </a:r>
        </a:p>
        <a:p>
          <a:pPr algn="ctr" rtl="0">
            <a:defRPr sz="1000"/>
          </a:pPr>
          <a:r>
            <a:rPr lang="es-ES" sz="1000" b="0" i="0" u="none" strike="noStrike" baseline="0">
              <a:solidFill>
                <a:srgbClr val="000000"/>
              </a:solidFill>
              <a:latin typeface="Tahoma"/>
              <a:ea typeface="Tahoma"/>
              <a:cs typeface="Tahoma"/>
            </a:rPr>
            <a:t>Producto: PE189G</a:t>
          </a:r>
          <a:endParaRPr lang="es-ES" sz="1000" b="1" i="0" u="none" strike="noStrike" baseline="0">
            <a:solidFill>
              <a:srgbClr val="000000"/>
            </a:solidFill>
            <a:latin typeface="Tahoma"/>
            <a:ea typeface="Tahoma"/>
            <a:cs typeface="Tahoma"/>
          </a:endParaRPr>
        </a:p>
        <a:p>
          <a:pPr algn="ctr" rtl="0">
            <a:defRPr sz="1000"/>
          </a:pPr>
          <a:r>
            <a:rPr lang="es-ES" sz="1000" b="1" i="0" u="none" strike="noStrike" baseline="0">
              <a:solidFill>
                <a:srgbClr val="000000"/>
              </a:solidFill>
              <a:latin typeface="Tahoma"/>
              <a:ea typeface="Tahoma"/>
              <a:cs typeface="Tahoma"/>
            </a:rPr>
            <a:t> </a:t>
          </a:r>
          <a:endParaRPr lang="es-ES" sz="1000" b="1" i="0" u="none" strike="noStrike" baseline="0">
            <a:solidFill>
              <a:srgbClr val="993300"/>
            </a:solidFill>
            <a:latin typeface="Tahoma"/>
            <a:ea typeface="Tahoma"/>
            <a:cs typeface="Tahoma"/>
          </a:endParaRPr>
        </a:p>
        <a:p>
          <a:pPr algn="ctr" rtl="0">
            <a:defRPr sz="1000"/>
          </a:pPr>
          <a:r>
            <a:rPr lang="es-ES" sz="1000" b="1" i="0" u="none" strike="noStrike" baseline="0">
              <a:solidFill>
                <a:srgbClr val="993300"/>
              </a:solidFill>
              <a:latin typeface="Tahoma"/>
              <a:ea typeface="Tahoma"/>
              <a:cs typeface="Tahoma"/>
            </a:rPr>
            <a:t>Si deseas más información:</a:t>
          </a:r>
        </a:p>
        <a:p>
          <a:pPr algn="ctr" rtl="0">
            <a:defRPr sz="1000"/>
          </a:pPr>
          <a:r>
            <a:rPr lang="es-ES" sz="1000" b="0" i="0" u="none" strike="noStrike" baseline="0">
              <a:solidFill>
                <a:srgbClr val="000000"/>
              </a:solidFill>
              <a:latin typeface="Tahoma"/>
              <a:ea typeface="Tahoma"/>
              <a:cs typeface="Tahoma"/>
            </a:rPr>
            <a:t>Contactar con los autores:</a:t>
          </a:r>
          <a:r>
            <a:rPr lang="es-ES" sz="1000" b="1" i="0" u="none" strike="noStrike" baseline="0">
              <a:solidFill>
                <a:srgbClr val="000000"/>
              </a:solidFill>
              <a:latin typeface="Tahoma"/>
              <a:ea typeface="Tahoma"/>
              <a:cs typeface="Tahoma"/>
            </a:rPr>
            <a:t> info@e.ditor.com</a:t>
          </a:r>
        </a:p>
        <a:p>
          <a:pPr algn="ctr" rtl="0">
            <a:defRPr sz="1000"/>
          </a:pPr>
          <a:r>
            <a:rPr lang="es-ES" sz="1000" b="0" i="0" u="none" strike="noStrike" baseline="0">
              <a:solidFill>
                <a:srgbClr val="000000"/>
              </a:solidFill>
              <a:latin typeface="Tahoma"/>
              <a:ea typeface="Tahoma"/>
              <a:cs typeface="Tahoma"/>
            </a:rPr>
            <a:t>Dudas, consultas o asistencia:</a:t>
          </a:r>
          <a:r>
            <a:rPr lang="es-ES" sz="1000" b="1" i="0" u="none" strike="noStrike" baseline="0">
              <a:solidFill>
                <a:srgbClr val="000000"/>
              </a:solidFill>
              <a:latin typeface="Tahoma"/>
              <a:ea typeface="Tahoma"/>
              <a:cs typeface="Tahoma"/>
            </a:rPr>
            <a:t> atencion@e.ditor.com</a:t>
          </a:r>
          <a:endParaRPr lang="es-ES" sz="1000" b="1" i="0" u="none" strike="noStrike" baseline="0">
            <a:solidFill>
              <a:srgbClr val="993300"/>
            </a:solidFill>
            <a:latin typeface="Tahoma"/>
            <a:ea typeface="Tahoma"/>
            <a:cs typeface="Tahoma"/>
          </a:endParaRPr>
        </a:p>
        <a:p>
          <a:pPr algn="ctr" rtl="0">
            <a:defRPr sz="1000"/>
          </a:pPr>
          <a:r>
            <a:rPr lang="es-ES" sz="1000" b="0" i="0" u="none" strike="noStrike" baseline="0">
              <a:solidFill>
                <a:srgbClr val="808080"/>
              </a:solidFill>
              <a:latin typeface="Tahoma"/>
              <a:ea typeface="Tahoma"/>
              <a:cs typeface="Tahoma"/>
            </a:rPr>
            <a:t>Excel© es una marca registrada de Microsoft Corporation.</a:t>
          </a:r>
          <a:endParaRPr lang="es-ES" sz="1800" b="1" i="0" u="none" strike="noStrike" baseline="0">
            <a:solidFill>
              <a:srgbClr val="993300"/>
            </a:solidFill>
            <a:latin typeface="Tahoma"/>
            <a:ea typeface="Tahoma"/>
            <a:cs typeface="Tahoma"/>
          </a:endParaRPr>
        </a:p>
        <a:p>
          <a:pPr algn="ctr" rtl="0">
            <a:defRPr sz="1000"/>
          </a:pPr>
          <a:endParaRPr lang="es-ES" sz="1600" b="1" i="0" u="none" strike="noStrike" baseline="0">
            <a:solidFill>
              <a:srgbClr val="993300"/>
            </a:solidFill>
            <a:latin typeface="Tahoma"/>
            <a:ea typeface="Tahoma"/>
            <a:cs typeface="Tahoma"/>
          </a:endParaRPr>
        </a:p>
        <a:p>
          <a:pPr algn="ctr" rtl="0">
            <a:defRPr sz="1000"/>
          </a:pPr>
          <a:endParaRPr lang="es-ES" sz="1600" b="1" i="0" u="none" strike="noStrike" baseline="0">
            <a:solidFill>
              <a:srgbClr val="993300"/>
            </a:solidFill>
            <a:latin typeface="Tahoma"/>
            <a:ea typeface="Tahoma"/>
            <a:cs typeface="Tahoma"/>
          </a:endParaRPr>
        </a:p>
        <a:p>
          <a:pPr algn="ctr" rtl="0">
            <a:defRPr sz="1000"/>
          </a:pPr>
          <a:endParaRPr lang="es-ES" sz="1600" b="1" i="0" u="none" strike="noStrike" baseline="0">
            <a:solidFill>
              <a:srgbClr val="993300"/>
            </a:solidFill>
            <a:latin typeface="Tahoma"/>
            <a:ea typeface="Tahoma"/>
            <a:cs typeface="Tahoma"/>
          </a:endParaRPr>
        </a:p>
      </xdr:txBody>
    </xdr:sp>
    <xdr:clientData/>
  </xdr:twoCellAnchor>
  <xdr:oneCellAnchor>
    <xdr:from>
      <xdr:col>10</xdr:col>
      <xdr:colOff>22339</xdr:colOff>
      <xdr:row>31</xdr:row>
      <xdr:rowOff>72772</xdr:rowOff>
    </xdr:from>
    <xdr:ext cx="1460272" cy="216406"/>
    <xdr:sp macro="" textlink="">
      <xdr:nvSpPr>
        <xdr:cNvPr id="35863" name="Text Box 23">
          <a:hlinkClick xmlns:r="http://schemas.openxmlformats.org/officeDocument/2006/relationships" r:id="rId1" tooltip="Leer más sobre este producto"/>
        </xdr:cNvPr>
        <xdr:cNvSpPr txBox="1">
          <a:spLocks noChangeAspect="1" noChangeArrowheads="1"/>
        </xdr:cNvSpPr>
      </xdr:nvSpPr>
      <xdr:spPr bwMode="auto">
        <a:xfrm>
          <a:off x="7528039" y="5397247"/>
          <a:ext cx="1460272" cy="216406"/>
        </a:xfrm>
        <a:prstGeom prst="rect">
          <a:avLst/>
        </a:prstGeom>
        <a:solidFill>
          <a:srgbClr val="993300"/>
        </a:solidFill>
        <a:ln w="9525" algn="ctr">
          <a:solidFill>
            <a:srgbClr val="808080"/>
          </a:solidFill>
          <a:miter lim="800000"/>
          <a:headEnd/>
          <a:tailEnd/>
        </a:ln>
        <a:effectLst/>
      </xdr:spPr>
      <xdr:txBody>
        <a:bodyPr wrap="none" lIns="27432" tIns="22860" rIns="27432" bIns="22860" anchor="ctr" upright="1">
          <a:spAutoFit/>
        </a:bodyPr>
        <a:lstStyle/>
        <a:p>
          <a:pPr algn="ctr" rtl="0">
            <a:defRPr sz="1000"/>
          </a:pPr>
          <a:r>
            <a:rPr lang="es-ES" sz="1100" b="1" i="0" u="none" strike="noStrike" baseline="0">
              <a:solidFill>
                <a:srgbClr val="FFFF99"/>
              </a:solidFill>
              <a:latin typeface="Tahoma"/>
              <a:ea typeface="Tahoma"/>
              <a:cs typeface="Tahoma"/>
            </a:rPr>
            <a:t>más INFORMACIÓN</a:t>
          </a:r>
        </a:p>
      </xdr:txBody>
    </xdr:sp>
    <xdr:clientData/>
  </xdr:oneCellAnchor>
  <xdr:oneCellAnchor>
    <xdr:from>
      <xdr:col>10</xdr:col>
      <xdr:colOff>22339</xdr:colOff>
      <xdr:row>37</xdr:row>
      <xdr:rowOff>72772</xdr:rowOff>
    </xdr:from>
    <xdr:ext cx="1460272" cy="216406"/>
    <xdr:sp macro="" textlink="">
      <xdr:nvSpPr>
        <xdr:cNvPr id="35864" name="Text Box 24">
          <a:hlinkClick xmlns:r="http://schemas.openxmlformats.org/officeDocument/2006/relationships" r:id="rId2" tooltip="Leer más sobre este producto"/>
        </xdr:cNvPr>
        <xdr:cNvSpPr txBox="1">
          <a:spLocks noChangeAspect="1" noChangeArrowheads="1"/>
        </xdr:cNvSpPr>
      </xdr:nvSpPr>
      <xdr:spPr bwMode="auto">
        <a:xfrm>
          <a:off x="7528039" y="6845047"/>
          <a:ext cx="1460272" cy="216406"/>
        </a:xfrm>
        <a:prstGeom prst="rect">
          <a:avLst/>
        </a:prstGeom>
        <a:solidFill>
          <a:srgbClr val="808080"/>
        </a:solidFill>
        <a:ln w="9525" algn="ctr">
          <a:solidFill>
            <a:srgbClr val="808080"/>
          </a:solidFill>
          <a:miter lim="800000"/>
          <a:headEnd/>
          <a:tailEnd/>
        </a:ln>
        <a:effectLst/>
      </xdr:spPr>
      <xdr:txBody>
        <a:bodyPr wrap="none" lIns="27432" tIns="22860" rIns="27432" bIns="22860" anchor="ctr" upright="1">
          <a:spAutoFit/>
        </a:bodyPr>
        <a:lstStyle/>
        <a:p>
          <a:pPr algn="ctr" rtl="0">
            <a:defRPr sz="1000"/>
          </a:pPr>
          <a:r>
            <a:rPr lang="es-ES" sz="1100" b="1" i="0" u="none" strike="noStrike" baseline="0">
              <a:solidFill>
                <a:srgbClr val="FFFFFF"/>
              </a:solidFill>
              <a:latin typeface="Tahoma"/>
              <a:ea typeface="Tahoma"/>
              <a:cs typeface="Tahoma"/>
            </a:rPr>
            <a:t>más INFORMACIÓN</a:t>
          </a:r>
        </a:p>
      </xdr:txBody>
    </xdr:sp>
    <xdr:clientData/>
  </xdr:oneCellAnchor>
  <xdr:oneCellAnchor>
    <xdr:from>
      <xdr:col>10</xdr:col>
      <xdr:colOff>22339</xdr:colOff>
      <xdr:row>34</xdr:row>
      <xdr:rowOff>72772</xdr:rowOff>
    </xdr:from>
    <xdr:ext cx="1460272" cy="216406"/>
    <xdr:sp macro="" textlink="">
      <xdr:nvSpPr>
        <xdr:cNvPr id="35869" name="Text Box 29">
          <a:hlinkClick xmlns:r="http://schemas.openxmlformats.org/officeDocument/2006/relationships" r:id="rId3" tooltip="Leer más sobre este producto"/>
        </xdr:cNvPr>
        <xdr:cNvSpPr txBox="1">
          <a:spLocks noChangeAspect="1" noChangeArrowheads="1"/>
        </xdr:cNvSpPr>
      </xdr:nvSpPr>
      <xdr:spPr bwMode="auto">
        <a:xfrm>
          <a:off x="7528039" y="6121147"/>
          <a:ext cx="1460272" cy="216406"/>
        </a:xfrm>
        <a:prstGeom prst="rect">
          <a:avLst/>
        </a:prstGeom>
        <a:solidFill>
          <a:srgbClr val="008080"/>
        </a:solidFill>
        <a:ln w="9525" algn="ctr">
          <a:solidFill>
            <a:srgbClr val="808080"/>
          </a:solidFill>
          <a:miter lim="800000"/>
          <a:headEnd/>
          <a:tailEnd/>
        </a:ln>
        <a:effectLst/>
      </xdr:spPr>
      <xdr:txBody>
        <a:bodyPr wrap="none" lIns="27432" tIns="22860" rIns="27432" bIns="22860" anchor="ctr" upright="1">
          <a:spAutoFit/>
        </a:bodyPr>
        <a:lstStyle/>
        <a:p>
          <a:pPr algn="ctr" rtl="0">
            <a:defRPr sz="1000"/>
          </a:pPr>
          <a:r>
            <a:rPr lang="es-ES" sz="1100" b="1" i="0" u="none" strike="noStrike" baseline="0">
              <a:solidFill>
                <a:srgbClr val="CCFFCC"/>
              </a:solidFill>
              <a:latin typeface="Tahoma"/>
              <a:ea typeface="Tahoma"/>
              <a:cs typeface="Tahoma"/>
            </a:rPr>
            <a:t>más INFORMACIÓN</a:t>
          </a:r>
        </a:p>
      </xdr:txBody>
    </xdr:sp>
    <xdr:clientData/>
  </xdr:oneCellAnchor>
  <xdr:twoCellAnchor editAs="oneCell">
    <xdr:from>
      <xdr:col>9</xdr:col>
      <xdr:colOff>495300</xdr:colOff>
      <xdr:row>143</xdr:row>
      <xdr:rowOff>142875</xdr:rowOff>
    </xdr:from>
    <xdr:to>
      <xdr:col>10</xdr:col>
      <xdr:colOff>419100</xdr:colOff>
      <xdr:row>150</xdr:row>
      <xdr:rowOff>161925</xdr:rowOff>
    </xdr:to>
    <xdr:pic>
      <xdr:nvPicPr>
        <xdr:cNvPr id="35874" name="Picture 34" descr="PPro">
          <a:hlinkClick xmlns:r="http://schemas.openxmlformats.org/officeDocument/2006/relationships" r:id="rId4" tooltip="Mas información sobre el producto"/>
        </xdr:cNvPr>
        <xdr:cNvPicPr>
          <a:picLocks noChangeAspect="1" noChangeArrowheads="1"/>
        </xdr:cNvPicPr>
      </xdr:nvPicPr>
      <xdr:blipFill>
        <a:blip xmlns:r="http://schemas.openxmlformats.org/officeDocument/2006/relationships" r:embed="rId5" cstate="print"/>
        <a:srcRect/>
        <a:stretch>
          <a:fillRect/>
        </a:stretch>
      </xdr:blipFill>
      <xdr:spPr bwMode="auto">
        <a:xfrm>
          <a:off x="6638925" y="24374475"/>
          <a:ext cx="1285875" cy="1514475"/>
        </a:xfrm>
        <a:prstGeom prst="rect">
          <a:avLst/>
        </a:prstGeom>
        <a:noFill/>
      </xdr:spPr>
    </xdr:pic>
    <xdr:clientData/>
  </xdr:twoCellAnchor>
  <xdr:twoCellAnchor editAs="oneCell">
    <xdr:from>
      <xdr:col>7</xdr:col>
      <xdr:colOff>0</xdr:colOff>
      <xdr:row>262</xdr:row>
      <xdr:rowOff>9525</xdr:rowOff>
    </xdr:from>
    <xdr:to>
      <xdr:col>8</xdr:col>
      <xdr:colOff>0</xdr:colOff>
      <xdr:row>266</xdr:row>
      <xdr:rowOff>0</xdr:rowOff>
    </xdr:to>
    <xdr:sp macro="" textlink="">
      <xdr:nvSpPr>
        <xdr:cNvPr id="35895" name="Text Box 55"/>
        <xdr:cNvSpPr txBox="1">
          <a:spLocks noChangeArrowheads="1"/>
        </xdr:cNvSpPr>
      </xdr:nvSpPr>
      <xdr:spPr bwMode="auto">
        <a:xfrm>
          <a:off x="4362450" y="45786675"/>
          <a:ext cx="1333500" cy="809625"/>
        </a:xfrm>
        <a:prstGeom prst="rect">
          <a:avLst/>
        </a:prstGeom>
        <a:noFill/>
        <a:ln w="9525" algn="ctr">
          <a:noFill/>
          <a:miter lim="800000"/>
          <a:headEnd/>
          <a:tailEnd/>
        </a:ln>
        <a:effectLst/>
      </xdr:spPr>
      <xdr:txBody>
        <a:bodyPr vertOverflow="clip" wrap="square" lIns="180000" tIns="82800" rIns="90000" bIns="46800" anchor="t" upright="1"/>
        <a:lstStyle/>
        <a:p>
          <a:pPr algn="ctr" rtl="0">
            <a:defRPr sz="1000"/>
          </a:pPr>
          <a:r>
            <a:rPr lang="es-ES" sz="900" b="1" i="0" u="none" strike="noStrike" baseline="0">
              <a:solidFill>
                <a:srgbClr val="000000"/>
              </a:solidFill>
              <a:latin typeface="Tahoma"/>
              <a:ea typeface="Tahoma"/>
              <a:cs typeface="Tahoma"/>
            </a:rPr>
            <a:t>Crea fácilmente tu </a:t>
          </a:r>
          <a:r>
            <a:rPr lang="es-ES" sz="900" b="1" i="0" u="none" strike="noStrike" baseline="0">
              <a:solidFill>
                <a:srgbClr val="800000"/>
              </a:solidFill>
              <a:latin typeface="Tahoma"/>
              <a:ea typeface="Tahoma"/>
              <a:cs typeface="Tahoma"/>
            </a:rPr>
            <a:t>presupuesto económico</a:t>
          </a:r>
          <a:endParaRPr lang="es-ES" sz="900" b="1" i="0" u="none" strike="noStrike" baseline="0">
            <a:solidFill>
              <a:srgbClr val="000000"/>
            </a:solidFill>
            <a:latin typeface="Tahoma"/>
            <a:ea typeface="Tahoma"/>
            <a:cs typeface="Tahoma"/>
          </a:endParaRPr>
        </a:p>
        <a:p>
          <a:pPr algn="ctr" rtl="0">
            <a:defRPr sz="1000"/>
          </a:pPr>
          <a:endParaRPr lang="es-ES" sz="900" b="1" i="0" u="none" strike="noStrike" baseline="0">
            <a:solidFill>
              <a:srgbClr val="000000"/>
            </a:solidFill>
            <a:latin typeface="Tahoma"/>
            <a:ea typeface="Tahoma"/>
            <a:cs typeface="Tahoma"/>
          </a:endParaRPr>
        </a:p>
        <a:p>
          <a:pPr algn="ctr" rtl="0">
            <a:defRPr sz="1000"/>
          </a:pPr>
          <a:endParaRPr lang="es-ES" sz="900" b="1" i="0" u="none" strike="noStrike" baseline="0">
            <a:solidFill>
              <a:srgbClr val="000000"/>
            </a:solidFill>
            <a:latin typeface="Tahoma"/>
            <a:ea typeface="Tahoma"/>
            <a:cs typeface="Tahoma"/>
          </a:endParaRPr>
        </a:p>
      </xdr:txBody>
    </xdr:sp>
    <xdr:clientData/>
  </xdr:twoCellAnchor>
  <xdr:twoCellAnchor editAs="oneCell">
    <xdr:from>
      <xdr:col>9</xdr:col>
      <xdr:colOff>9525</xdr:colOff>
      <xdr:row>261</xdr:row>
      <xdr:rowOff>114300</xdr:rowOff>
    </xdr:from>
    <xdr:to>
      <xdr:col>10</xdr:col>
      <xdr:colOff>19050</xdr:colOff>
      <xdr:row>265</xdr:row>
      <xdr:rowOff>295275</xdr:rowOff>
    </xdr:to>
    <xdr:sp macro="" textlink="">
      <xdr:nvSpPr>
        <xdr:cNvPr id="35896" name="Text Box 56"/>
        <xdr:cNvSpPr txBox="1">
          <a:spLocks noChangeArrowheads="1"/>
        </xdr:cNvSpPr>
      </xdr:nvSpPr>
      <xdr:spPr bwMode="auto">
        <a:xfrm>
          <a:off x="6153150" y="45767625"/>
          <a:ext cx="1371600" cy="809625"/>
        </a:xfrm>
        <a:prstGeom prst="rect">
          <a:avLst/>
        </a:prstGeom>
        <a:noFill/>
        <a:ln w="9525" algn="ctr">
          <a:noFill/>
          <a:miter lim="800000"/>
          <a:headEnd/>
          <a:tailEnd/>
        </a:ln>
        <a:effectLst/>
      </xdr:spPr>
      <xdr:txBody>
        <a:bodyPr vertOverflow="clip" wrap="square" lIns="180000" tIns="82800" rIns="90000" bIns="46800" anchor="t" upright="1"/>
        <a:lstStyle/>
        <a:p>
          <a:pPr algn="ctr" rtl="0">
            <a:defRPr sz="1000"/>
          </a:pPr>
          <a:r>
            <a:rPr lang="es-ES" sz="900" b="1" i="0" u="none" strike="noStrike" baseline="0">
              <a:solidFill>
                <a:srgbClr val="000000"/>
              </a:solidFill>
              <a:latin typeface="Tahoma"/>
              <a:ea typeface="Tahoma"/>
              <a:cs typeface="Tahoma"/>
            </a:rPr>
            <a:t>El más completo: </a:t>
          </a:r>
          <a:r>
            <a:rPr lang="es-ES" sz="900" b="1" i="0" u="none" strike="noStrike" baseline="0">
              <a:solidFill>
                <a:srgbClr val="800000"/>
              </a:solidFill>
              <a:latin typeface="Tahoma"/>
              <a:ea typeface="Tahoma"/>
              <a:cs typeface="Tahoma"/>
            </a:rPr>
            <a:t> presupuesto económico y de tesorería</a:t>
          </a:r>
          <a:r>
            <a:rPr lang="es-ES" sz="900" b="1" i="0" u="none" strike="noStrike" baseline="0">
              <a:solidFill>
                <a:srgbClr val="000000"/>
              </a:solidFill>
              <a:latin typeface="Tahoma"/>
              <a:ea typeface="Tahoma"/>
              <a:cs typeface="Tahoma"/>
            </a:rPr>
            <a:t>   </a:t>
          </a:r>
        </a:p>
        <a:p>
          <a:pPr algn="ctr" rtl="0">
            <a:defRPr sz="1000"/>
          </a:pPr>
          <a:endParaRPr lang="es-ES" sz="900" b="1" i="0" u="none" strike="noStrike" baseline="0">
            <a:solidFill>
              <a:srgbClr val="000000"/>
            </a:solidFill>
            <a:latin typeface="Tahoma"/>
            <a:ea typeface="Tahoma"/>
            <a:cs typeface="Tahoma"/>
          </a:endParaRPr>
        </a:p>
        <a:p>
          <a:pPr algn="ctr" rtl="0">
            <a:defRPr sz="1000"/>
          </a:pPr>
          <a:endParaRPr lang="es-ES" sz="900" b="1" i="0" u="none" strike="noStrike" baseline="0">
            <a:solidFill>
              <a:srgbClr val="000000"/>
            </a:solidFill>
            <a:latin typeface="Tahoma"/>
            <a:ea typeface="Tahoma"/>
            <a:cs typeface="Tahoma"/>
          </a:endParaRPr>
        </a:p>
      </xdr:txBody>
    </xdr:sp>
    <xdr:clientData/>
  </xdr:twoCellAnchor>
  <xdr:twoCellAnchor editAs="oneCell">
    <xdr:from>
      <xdr:col>11</xdr:col>
      <xdr:colOff>0</xdr:colOff>
      <xdr:row>261</xdr:row>
      <xdr:rowOff>114300</xdr:rowOff>
    </xdr:from>
    <xdr:to>
      <xdr:col>12</xdr:col>
      <xdr:colOff>0</xdr:colOff>
      <xdr:row>265</xdr:row>
      <xdr:rowOff>295275</xdr:rowOff>
    </xdr:to>
    <xdr:sp macro="" textlink="">
      <xdr:nvSpPr>
        <xdr:cNvPr id="35897" name="Text Box 57"/>
        <xdr:cNvSpPr txBox="1">
          <a:spLocks noChangeArrowheads="1"/>
        </xdr:cNvSpPr>
      </xdr:nvSpPr>
      <xdr:spPr bwMode="auto">
        <a:xfrm>
          <a:off x="7953375" y="45767625"/>
          <a:ext cx="1362075" cy="809625"/>
        </a:xfrm>
        <a:prstGeom prst="rect">
          <a:avLst/>
        </a:prstGeom>
        <a:noFill/>
        <a:ln w="9525" algn="ctr">
          <a:noFill/>
          <a:miter lim="800000"/>
          <a:headEnd/>
          <a:tailEnd/>
        </a:ln>
        <a:effectLst/>
      </xdr:spPr>
      <xdr:txBody>
        <a:bodyPr vertOverflow="clip" wrap="square" lIns="180000" tIns="82800" rIns="90000" bIns="46800" anchor="t" upright="1"/>
        <a:lstStyle/>
        <a:p>
          <a:pPr algn="ctr" rtl="0">
            <a:defRPr sz="1000"/>
          </a:pPr>
          <a:r>
            <a:rPr lang="es-ES" sz="900" b="1" i="0" u="none" strike="noStrike" baseline="0">
              <a:solidFill>
                <a:srgbClr val="000000"/>
              </a:solidFill>
              <a:latin typeface="Tahoma"/>
              <a:ea typeface="Tahoma"/>
              <a:cs typeface="Tahoma"/>
            </a:rPr>
            <a:t>El más potente: </a:t>
          </a:r>
          <a:r>
            <a:rPr lang="es-ES" sz="900" b="1" i="0" u="none" strike="noStrike" baseline="0">
              <a:solidFill>
                <a:srgbClr val="800000"/>
              </a:solidFill>
              <a:latin typeface="Tahoma"/>
              <a:ea typeface="Tahoma"/>
              <a:cs typeface="Tahoma"/>
            </a:rPr>
            <a:t>presupuesto por departamentos o delegaciones</a:t>
          </a:r>
        </a:p>
      </xdr:txBody>
    </xdr:sp>
    <xdr:clientData/>
  </xdr:twoCellAnchor>
  <xdr:twoCellAnchor editAs="oneCell">
    <xdr:from>
      <xdr:col>5</xdr:col>
      <xdr:colOff>0</xdr:colOff>
      <xdr:row>251</xdr:row>
      <xdr:rowOff>19050</xdr:rowOff>
    </xdr:from>
    <xdr:to>
      <xdr:col>5</xdr:col>
      <xdr:colOff>3143250</xdr:colOff>
      <xdr:row>259</xdr:row>
      <xdr:rowOff>76200</xdr:rowOff>
    </xdr:to>
    <xdr:sp macro="" textlink="">
      <xdr:nvSpPr>
        <xdr:cNvPr id="35898" name="Text Box 58"/>
        <xdr:cNvSpPr txBox="1">
          <a:spLocks noChangeArrowheads="1"/>
        </xdr:cNvSpPr>
      </xdr:nvSpPr>
      <xdr:spPr bwMode="auto">
        <a:xfrm>
          <a:off x="647700" y="44015025"/>
          <a:ext cx="3143250" cy="1352550"/>
        </a:xfrm>
        <a:prstGeom prst="rect">
          <a:avLst/>
        </a:prstGeom>
        <a:solidFill>
          <a:srgbClr val="FFFFFF"/>
        </a:solidFill>
        <a:ln w="9525" algn="ctr">
          <a:solidFill>
            <a:srgbClr val="808080"/>
          </a:solidFill>
          <a:miter lim="800000"/>
          <a:headEnd/>
          <a:tailEnd/>
        </a:ln>
        <a:effectLst/>
      </xdr:spPr>
      <xdr:txBody>
        <a:bodyPr vertOverflow="clip" wrap="square" lIns="180000" tIns="82800" rIns="90000" bIns="46800" anchor="t" upright="1"/>
        <a:lstStyle/>
        <a:p>
          <a:pPr algn="ctr" rtl="0">
            <a:defRPr sz="1000"/>
          </a:pPr>
          <a:endParaRPr lang="es-ES" sz="1000" b="1" i="0" u="none" strike="noStrike" baseline="0">
            <a:solidFill>
              <a:srgbClr val="000000"/>
            </a:solidFill>
            <a:latin typeface="Tahoma"/>
            <a:ea typeface="Tahoma"/>
            <a:cs typeface="Tahoma"/>
          </a:endParaRPr>
        </a:p>
        <a:p>
          <a:pPr algn="ctr" rtl="0">
            <a:defRPr sz="1000"/>
          </a:pPr>
          <a:r>
            <a:rPr lang="es-ES" sz="1600" b="1" i="0" u="none" strike="noStrike" baseline="0">
              <a:solidFill>
                <a:srgbClr val="000000"/>
              </a:solidFill>
              <a:latin typeface="Tahoma"/>
              <a:ea typeface="Tahoma"/>
              <a:cs typeface="Tahoma"/>
            </a:rPr>
            <a:t>Presupuestos </a:t>
          </a:r>
          <a:endParaRPr lang="es-ES" sz="1200" b="1" i="0" u="none" strike="noStrike" baseline="0">
            <a:solidFill>
              <a:srgbClr val="000000"/>
            </a:solidFill>
            <a:latin typeface="Tahoma"/>
            <a:ea typeface="Tahoma"/>
            <a:cs typeface="Tahoma"/>
          </a:endParaRPr>
        </a:p>
        <a:p>
          <a:pPr algn="ctr" rtl="0">
            <a:defRPr sz="1000"/>
          </a:pPr>
          <a:r>
            <a:rPr lang="es-ES" sz="1200" b="1" i="0" u="none" strike="noStrike" baseline="0">
              <a:solidFill>
                <a:srgbClr val="993300"/>
              </a:solidFill>
              <a:latin typeface="Tahoma"/>
              <a:ea typeface="Tahoma"/>
              <a:cs typeface="Tahoma"/>
            </a:rPr>
            <a:t>que</a:t>
          </a:r>
          <a:r>
            <a:rPr lang="es-ES" sz="1200" b="1" i="0" u="none" strike="noStrike" baseline="0">
              <a:solidFill>
                <a:srgbClr val="000000"/>
              </a:solidFill>
              <a:latin typeface="Tahoma"/>
              <a:ea typeface="Tahoma"/>
              <a:cs typeface="Tahoma"/>
            </a:rPr>
            <a:t> </a:t>
          </a:r>
          <a:r>
            <a:rPr lang="es-ES" sz="1200" b="1" i="0" u="none" strike="noStrike" baseline="0">
              <a:solidFill>
                <a:srgbClr val="993300"/>
              </a:solidFill>
              <a:latin typeface="Tahoma"/>
              <a:ea typeface="Tahoma"/>
              <a:cs typeface="Tahoma"/>
            </a:rPr>
            <a:t>puedes usar, copiar, modificar con total libertad</a:t>
          </a:r>
          <a:endParaRPr lang="es-ES" sz="1200" b="1" i="0" u="none" strike="noStrike" baseline="0">
            <a:solidFill>
              <a:srgbClr val="000000"/>
            </a:solidFill>
            <a:latin typeface="Tahoma"/>
            <a:ea typeface="Tahoma"/>
            <a:cs typeface="Tahoma"/>
          </a:endParaRPr>
        </a:p>
        <a:p>
          <a:pPr algn="ctr" rtl="0">
            <a:defRPr sz="1000"/>
          </a:pPr>
          <a:r>
            <a:rPr lang="es-ES" sz="900" b="0" i="0" u="none" strike="noStrike" baseline="0">
              <a:solidFill>
                <a:srgbClr val="808080"/>
              </a:solidFill>
              <a:latin typeface="Tahoma"/>
              <a:ea typeface="Tahoma"/>
              <a:cs typeface="Tahoma"/>
            </a:rPr>
            <a:t>(creados en formato Excel© y desprotegidos)</a:t>
          </a:r>
          <a:endParaRPr lang="es-ES" sz="1200" b="0" i="0" u="none" strike="noStrike" baseline="0">
            <a:solidFill>
              <a:srgbClr val="000000"/>
            </a:solidFill>
            <a:latin typeface="Tahoma"/>
            <a:ea typeface="Tahoma"/>
            <a:cs typeface="Tahoma"/>
          </a:endParaRPr>
        </a:p>
        <a:p>
          <a:pPr algn="ctr" rtl="0">
            <a:defRPr sz="1000"/>
          </a:pPr>
          <a:endParaRPr lang="es-ES" sz="1200" b="0" i="0" u="none" strike="noStrike" baseline="0">
            <a:solidFill>
              <a:srgbClr val="000000"/>
            </a:solidFill>
            <a:latin typeface="Tahoma"/>
            <a:ea typeface="Tahoma"/>
            <a:cs typeface="Tahoma"/>
          </a:endParaRPr>
        </a:p>
        <a:p>
          <a:pPr algn="ctr" rtl="0">
            <a:defRPr sz="1000"/>
          </a:pPr>
          <a:r>
            <a:rPr lang="es-ES" sz="1200" b="0" i="0" u="none" strike="noStrike" baseline="0">
              <a:solidFill>
                <a:srgbClr val="000000"/>
              </a:solidFill>
              <a:latin typeface="Tahoma"/>
              <a:ea typeface="Tahoma"/>
              <a:cs typeface="Tahoma"/>
            </a:rPr>
            <a:t>                                   </a:t>
          </a:r>
          <a:endParaRPr lang="es-ES" sz="1200" b="1" i="0" u="none" strike="noStrike" baseline="0">
            <a:solidFill>
              <a:srgbClr val="000000"/>
            </a:solidFill>
            <a:latin typeface="Tahoma"/>
            <a:ea typeface="Tahoma"/>
            <a:cs typeface="Tahoma"/>
          </a:endParaRPr>
        </a:p>
        <a:p>
          <a:pPr algn="ctr" rtl="0">
            <a:defRPr sz="1000"/>
          </a:pPr>
          <a:endParaRPr lang="es-ES" sz="1200" b="1" i="0" u="none" strike="noStrike" baseline="0">
            <a:solidFill>
              <a:srgbClr val="000000"/>
            </a:solidFill>
            <a:latin typeface="Tahoma"/>
            <a:ea typeface="Tahoma"/>
            <a:cs typeface="Tahoma"/>
          </a:endParaRPr>
        </a:p>
        <a:p>
          <a:pPr algn="ctr" rtl="0">
            <a:defRPr sz="1000"/>
          </a:pPr>
          <a:endParaRPr lang="es-ES" sz="1200" b="1" i="0" u="none" strike="noStrike" baseline="0">
            <a:solidFill>
              <a:srgbClr val="000000"/>
            </a:solidFill>
            <a:latin typeface="Tahoma"/>
            <a:ea typeface="Tahoma"/>
            <a:cs typeface="Tahoma"/>
          </a:endParaRPr>
        </a:p>
      </xdr:txBody>
    </xdr:sp>
    <xdr:clientData/>
  </xdr:twoCellAnchor>
  <xdr:twoCellAnchor editAs="oneCell">
    <xdr:from>
      <xdr:col>7</xdr:col>
      <xdr:colOff>114300</xdr:colOff>
      <xdr:row>251</xdr:row>
      <xdr:rowOff>76200</xdr:rowOff>
    </xdr:from>
    <xdr:to>
      <xdr:col>7</xdr:col>
      <xdr:colOff>1314450</xdr:colOff>
      <xdr:row>260</xdr:row>
      <xdr:rowOff>0</xdr:rowOff>
    </xdr:to>
    <xdr:pic>
      <xdr:nvPicPr>
        <xdr:cNvPr id="35906" name="Picture 66" descr="PptoEmpresa">
          <a:hlinkClick xmlns:r="http://schemas.openxmlformats.org/officeDocument/2006/relationships" r:id="rId6" tooltip="Ver producto en la web"/>
        </xdr:cNvPr>
        <xdr:cNvPicPr>
          <a:picLocks noChangeAspect="1" noChangeArrowheads="1"/>
        </xdr:cNvPicPr>
      </xdr:nvPicPr>
      <xdr:blipFill>
        <a:blip xmlns:r="http://schemas.openxmlformats.org/officeDocument/2006/relationships" r:embed="rId7" cstate="print"/>
        <a:srcRect/>
        <a:stretch>
          <a:fillRect/>
        </a:stretch>
      </xdr:blipFill>
      <xdr:spPr bwMode="auto">
        <a:xfrm>
          <a:off x="4476750" y="44072175"/>
          <a:ext cx="1200150" cy="1457325"/>
        </a:xfrm>
        <a:prstGeom prst="rect">
          <a:avLst/>
        </a:prstGeom>
        <a:noFill/>
      </xdr:spPr>
    </xdr:pic>
    <xdr:clientData/>
  </xdr:twoCellAnchor>
  <xdr:twoCellAnchor editAs="oneCell">
    <xdr:from>
      <xdr:col>11</xdr:col>
      <xdr:colOff>133350</xdr:colOff>
      <xdr:row>251</xdr:row>
      <xdr:rowOff>38100</xdr:rowOff>
    </xdr:from>
    <xdr:to>
      <xdr:col>11</xdr:col>
      <xdr:colOff>1276350</xdr:colOff>
      <xdr:row>260</xdr:row>
      <xdr:rowOff>0</xdr:rowOff>
    </xdr:to>
    <xdr:pic>
      <xdr:nvPicPr>
        <xdr:cNvPr id="35908" name="Picture 68" descr="PPTO-DEPART">
          <a:hlinkClick xmlns:r="http://schemas.openxmlformats.org/officeDocument/2006/relationships" r:id="rId6" tooltip="Ver el producto en la web"/>
        </xdr:cNvPr>
        <xdr:cNvPicPr>
          <a:picLocks noChangeAspect="1" noChangeArrowheads="1"/>
        </xdr:cNvPicPr>
      </xdr:nvPicPr>
      <xdr:blipFill>
        <a:blip xmlns:r="http://schemas.openxmlformats.org/officeDocument/2006/relationships" r:embed="rId8" cstate="print"/>
        <a:srcRect/>
        <a:stretch>
          <a:fillRect/>
        </a:stretch>
      </xdr:blipFill>
      <xdr:spPr bwMode="auto">
        <a:xfrm>
          <a:off x="8086725" y="44034075"/>
          <a:ext cx="1143000" cy="1495425"/>
        </a:xfrm>
        <a:prstGeom prst="rect">
          <a:avLst/>
        </a:prstGeom>
        <a:noFill/>
      </xdr:spPr>
    </xdr:pic>
    <xdr:clientData/>
  </xdr:twoCellAnchor>
  <xdr:twoCellAnchor editAs="oneCell">
    <xdr:from>
      <xdr:col>9</xdr:col>
      <xdr:colOff>114300</xdr:colOff>
      <xdr:row>251</xdr:row>
      <xdr:rowOff>38100</xdr:rowOff>
    </xdr:from>
    <xdr:to>
      <xdr:col>9</xdr:col>
      <xdr:colOff>1257300</xdr:colOff>
      <xdr:row>259</xdr:row>
      <xdr:rowOff>228600</xdr:rowOff>
    </xdr:to>
    <xdr:pic>
      <xdr:nvPicPr>
        <xdr:cNvPr id="35911" name="Picture 71" descr="GbV-PtoEmPRO">
          <a:hlinkClick xmlns:r="http://schemas.openxmlformats.org/officeDocument/2006/relationships" r:id="rId6" tooltip="Ver producto en la web"/>
        </xdr:cNvPr>
        <xdr:cNvPicPr>
          <a:picLocks noChangeAspect="1" noChangeArrowheads="1"/>
        </xdr:cNvPicPr>
      </xdr:nvPicPr>
      <xdr:blipFill>
        <a:blip xmlns:r="http://schemas.openxmlformats.org/officeDocument/2006/relationships" r:embed="rId9" cstate="print"/>
        <a:srcRect/>
        <a:stretch>
          <a:fillRect/>
        </a:stretch>
      </xdr:blipFill>
      <xdr:spPr bwMode="auto">
        <a:xfrm>
          <a:off x="6257925" y="44034075"/>
          <a:ext cx="1143000" cy="1485900"/>
        </a:xfrm>
        <a:prstGeom prst="rect">
          <a:avLst/>
        </a:prstGeom>
        <a:noFill/>
      </xdr:spPr>
    </xdr:pic>
    <xdr:clientData/>
  </xdr:twoCellAnchor>
  <xdr:twoCellAnchor editAs="oneCell">
    <xdr:from>
      <xdr:col>9</xdr:col>
      <xdr:colOff>942975</xdr:colOff>
      <xdr:row>11</xdr:row>
      <xdr:rowOff>152400</xdr:rowOff>
    </xdr:from>
    <xdr:to>
      <xdr:col>10</xdr:col>
      <xdr:colOff>247650</xdr:colOff>
      <xdr:row>13</xdr:row>
      <xdr:rowOff>66675</xdr:rowOff>
    </xdr:to>
    <xdr:pic>
      <xdr:nvPicPr>
        <xdr:cNvPr id="35912" name="Picture 72" descr="EDITOR">
          <a:hlinkClick xmlns:r="http://schemas.openxmlformats.org/officeDocument/2006/relationships" r:id="rId10" tooltip="contactar por e-mail"/>
        </xdr:cNvPr>
        <xdr:cNvPicPr>
          <a:picLocks noChangeAspect="1" noChangeArrowheads="1"/>
        </xdr:cNvPicPr>
      </xdr:nvPicPr>
      <xdr:blipFill>
        <a:blip xmlns:r="http://schemas.openxmlformats.org/officeDocument/2006/relationships" r:embed="rId11" cstate="print"/>
        <a:srcRect/>
        <a:stretch>
          <a:fillRect/>
        </a:stretch>
      </xdr:blipFill>
      <xdr:spPr bwMode="auto">
        <a:xfrm>
          <a:off x="7086600" y="1885950"/>
          <a:ext cx="666750" cy="266700"/>
        </a:xfrm>
        <a:prstGeom prst="rect">
          <a:avLst/>
        </a:prstGeom>
        <a:noFill/>
        <a:ln w="9525">
          <a:solidFill>
            <a:srgbClr val="808080"/>
          </a:solidFill>
          <a:miter lim="800000"/>
          <a:headEnd/>
          <a:tailEnd/>
        </a:ln>
        <a:effectLst/>
      </xdr:spPr>
    </xdr:pic>
    <xdr:clientData/>
  </xdr:twoCellAnchor>
  <xdr:twoCellAnchor editAs="oneCell">
    <xdr:from>
      <xdr:col>2</xdr:col>
      <xdr:colOff>47625</xdr:colOff>
      <xdr:row>1</xdr:row>
      <xdr:rowOff>28575</xdr:rowOff>
    </xdr:from>
    <xdr:to>
      <xdr:col>5</xdr:col>
      <xdr:colOff>19050</xdr:colOff>
      <xdr:row>1</xdr:row>
      <xdr:rowOff>304800</xdr:rowOff>
    </xdr:to>
    <xdr:pic>
      <xdr:nvPicPr>
        <xdr:cNvPr id="35914" name="Picture 74" descr="iiiii007">
          <a:hlinkClick xmlns:r="http://schemas.openxmlformats.org/officeDocument/2006/relationships" r:id="rId12" tooltip="Ir a la hoja ANTERIOR"/>
        </xdr:cNvPr>
        <xdr:cNvPicPr>
          <a:picLocks noChangeAspect="1" noChangeArrowheads="1"/>
        </xdr:cNvPicPr>
      </xdr:nvPicPr>
      <xdr:blipFill>
        <a:blip xmlns:r="http://schemas.openxmlformats.org/officeDocument/2006/relationships" r:embed="rId13" cstate="print"/>
        <a:srcRect/>
        <a:stretch>
          <a:fillRect/>
        </a:stretch>
      </xdr:blipFill>
      <xdr:spPr bwMode="auto">
        <a:xfrm>
          <a:off x="409575" y="85725"/>
          <a:ext cx="257175" cy="276225"/>
        </a:xfrm>
        <a:prstGeom prst="rect">
          <a:avLst/>
        </a:prstGeom>
        <a:noFill/>
      </xdr:spPr>
    </xdr:pic>
    <xdr:clientData/>
  </xdr:twoCellAnchor>
  <xdr:twoCellAnchor editAs="oneCell">
    <xdr:from>
      <xdr:col>5</xdr:col>
      <xdr:colOff>47625</xdr:colOff>
      <xdr:row>1</xdr:row>
      <xdr:rowOff>28575</xdr:rowOff>
    </xdr:from>
    <xdr:to>
      <xdr:col>5</xdr:col>
      <xdr:colOff>333375</xdr:colOff>
      <xdr:row>1</xdr:row>
      <xdr:rowOff>285750</xdr:rowOff>
    </xdr:to>
    <xdr:pic>
      <xdr:nvPicPr>
        <xdr:cNvPr id="35915" name="Picture 75" descr="iiiii007">
          <a:hlinkClick xmlns:r="http://schemas.openxmlformats.org/officeDocument/2006/relationships" r:id="rId14" tooltip="VOLVER al inicio de la hoja"/>
        </xdr:cNvPr>
        <xdr:cNvPicPr>
          <a:picLocks noChangeAspect="1" noChangeArrowheads="1"/>
        </xdr:cNvPicPr>
      </xdr:nvPicPr>
      <xdr:blipFill>
        <a:blip xmlns:r="http://schemas.openxmlformats.org/officeDocument/2006/relationships" r:embed="rId15" cstate="print"/>
        <a:srcRect/>
        <a:stretch>
          <a:fillRect/>
        </a:stretch>
      </xdr:blipFill>
      <xdr:spPr bwMode="auto">
        <a:xfrm>
          <a:off x="695325" y="85725"/>
          <a:ext cx="285750" cy="257175"/>
        </a:xfrm>
        <a:prstGeom prst="rect">
          <a:avLst/>
        </a:prstGeom>
        <a:noFill/>
      </xdr:spPr>
    </xdr:pic>
    <xdr:clientData/>
  </xdr:twoCellAnchor>
  <xdr:twoCellAnchor editAs="oneCell">
    <xdr:from>
      <xdr:col>11</xdr:col>
      <xdr:colOff>1076325</xdr:colOff>
      <xdr:row>1</xdr:row>
      <xdr:rowOff>19050</xdr:rowOff>
    </xdr:from>
    <xdr:to>
      <xdr:col>11</xdr:col>
      <xdr:colOff>1323975</xdr:colOff>
      <xdr:row>1</xdr:row>
      <xdr:rowOff>295275</xdr:rowOff>
    </xdr:to>
    <xdr:pic>
      <xdr:nvPicPr>
        <xdr:cNvPr id="35917" name="Picture 77" descr="iiiii007">
          <a:hlinkClick xmlns:r="http://schemas.openxmlformats.org/officeDocument/2006/relationships" r:id="rId16" tooltip="Volver al INICIO"/>
        </xdr:cNvPr>
        <xdr:cNvPicPr>
          <a:picLocks noChangeAspect="1" noChangeArrowheads="1"/>
        </xdr:cNvPicPr>
      </xdr:nvPicPr>
      <xdr:blipFill>
        <a:blip xmlns:r="http://schemas.openxmlformats.org/officeDocument/2006/relationships" r:embed="rId17" cstate="print"/>
        <a:srcRect/>
        <a:stretch>
          <a:fillRect/>
        </a:stretch>
      </xdr:blipFill>
      <xdr:spPr bwMode="auto">
        <a:xfrm>
          <a:off x="9029700" y="76200"/>
          <a:ext cx="247650" cy="276225"/>
        </a:xfrm>
        <a:prstGeom prst="rect">
          <a:avLst/>
        </a:prstGeom>
        <a:noFill/>
      </xdr:spPr>
    </xdr:pic>
    <xdr:clientData/>
  </xdr:twoCellAnchor>
  <xdr:twoCellAnchor editAs="oneCell">
    <xdr:from>
      <xdr:col>9</xdr:col>
      <xdr:colOff>542925</xdr:colOff>
      <xdr:row>184</xdr:row>
      <xdr:rowOff>38100</xdr:rowOff>
    </xdr:from>
    <xdr:to>
      <xdr:col>11</xdr:col>
      <xdr:colOff>38100</xdr:colOff>
      <xdr:row>191</xdr:row>
      <xdr:rowOff>114300</xdr:rowOff>
    </xdr:to>
    <xdr:pic>
      <xdr:nvPicPr>
        <xdr:cNvPr id="35920" name="Picture 80" descr="PRONOS">
          <a:hlinkClick xmlns:r="http://schemas.openxmlformats.org/officeDocument/2006/relationships" r:id="rId18" tooltip="Mas información en la web"/>
        </xdr:cNvPr>
        <xdr:cNvPicPr>
          <a:picLocks noChangeAspect="1" noChangeArrowheads="1"/>
        </xdr:cNvPicPr>
      </xdr:nvPicPr>
      <xdr:blipFill>
        <a:blip xmlns:r="http://schemas.openxmlformats.org/officeDocument/2006/relationships" r:embed="rId19" cstate="print"/>
        <a:srcRect/>
        <a:stretch>
          <a:fillRect/>
        </a:stretch>
      </xdr:blipFill>
      <xdr:spPr bwMode="auto">
        <a:xfrm>
          <a:off x="6686550" y="32327850"/>
          <a:ext cx="1304925" cy="1533525"/>
        </a:xfrm>
        <a:prstGeom prst="rect">
          <a:avLst/>
        </a:prstGeom>
        <a:noFill/>
      </xdr:spPr>
    </xdr:pic>
    <xdr:clientData/>
  </xdr:twoCellAnchor>
  <xdr:twoCellAnchor editAs="oneCell">
    <xdr:from>
      <xdr:col>9</xdr:col>
      <xdr:colOff>514350</xdr:colOff>
      <xdr:row>197</xdr:row>
      <xdr:rowOff>19050</xdr:rowOff>
    </xdr:from>
    <xdr:to>
      <xdr:col>11</xdr:col>
      <xdr:colOff>28575</xdr:colOff>
      <xdr:row>204</xdr:row>
      <xdr:rowOff>38100</xdr:rowOff>
    </xdr:to>
    <xdr:pic>
      <xdr:nvPicPr>
        <xdr:cNvPr id="35921" name="Picture 81" descr="pretam">
          <a:hlinkClick xmlns:r="http://schemas.openxmlformats.org/officeDocument/2006/relationships" r:id="rId18" tooltip="Más información sobre el producto"/>
        </xdr:cNvPr>
        <xdr:cNvPicPr>
          <a:picLocks noChangeAspect="1" noChangeArrowheads="1"/>
        </xdr:cNvPicPr>
      </xdr:nvPicPr>
      <xdr:blipFill>
        <a:blip xmlns:r="http://schemas.openxmlformats.org/officeDocument/2006/relationships" r:embed="rId20" cstate="print"/>
        <a:srcRect/>
        <a:stretch>
          <a:fillRect/>
        </a:stretch>
      </xdr:blipFill>
      <xdr:spPr bwMode="auto">
        <a:xfrm>
          <a:off x="6657975" y="34813875"/>
          <a:ext cx="1323975" cy="1543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17</xdr:col>
      <xdr:colOff>0</xdr:colOff>
      <xdr:row>18</xdr:row>
      <xdr:rowOff>123825</xdr:rowOff>
    </xdr:to>
    <xdr:sp macro="" textlink="">
      <xdr:nvSpPr>
        <xdr:cNvPr id="73729" name="Text Box 1"/>
        <xdr:cNvSpPr txBox="1">
          <a:spLocks noChangeArrowheads="1"/>
        </xdr:cNvSpPr>
      </xdr:nvSpPr>
      <xdr:spPr bwMode="auto">
        <a:xfrm>
          <a:off x="476250" y="1162050"/>
          <a:ext cx="11077575" cy="2286000"/>
        </a:xfrm>
        <a:prstGeom prst="rect">
          <a:avLst/>
        </a:prstGeom>
        <a:noFill/>
        <a:ln w="9525" algn="ctr">
          <a:noFill/>
          <a:miter lim="800000"/>
          <a:headEnd/>
          <a:tailEnd/>
        </a:ln>
        <a:effectLst/>
      </xdr:spPr>
      <xdr:txBody>
        <a:bodyPr vertOverflow="clip" wrap="square" lIns="180000" tIns="82800" rIns="90000" bIns="46800" anchor="t" upright="1"/>
        <a:lstStyle/>
        <a:p>
          <a:pPr algn="ctr" rtl="0">
            <a:defRPr sz="1000"/>
          </a:pPr>
          <a:endParaRPr lang="es-ES" sz="800" b="1" i="0" u="none" strike="noStrike" baseline="0">
            <a:solidFill>
              <a:srgbClr val="993300"/>
            </a:solidFill>
            <a:latin typeface="Verdana"/>
            <a:ea typeface="Verdana"/>
            <a:cs typeface="Verdana"/>
          </a:endParaRPr>
        </a:p>
        <a:p>
          <a:pPr algn="ctr" rtl="0">
            <a:defRPr sz="1000"/>
          </a:pPr>
          <a:r>
            <a:rPr lang="es-ES" sz="1600" b="1" i="0" u="none" strike="noStrike" baseline="0">
              <a:solidFill>
                <a:srgbClr val="993300"/>
              </a:solidFill>
              <a:latin typeface="Tahoma"/>
              <a:ea typeface="Tahoma"/>
              <a:cs typeface="Tahoma"/>
            </a:rPr>
            <a:t>Esta parte incluye dos plantillas para elaborar presupuestos de empresa,</a:t>
          </a:r>
          <a:endParaRPr lang="es-ES" sz="1400" b="1" i="0" u="none" strike="noStrike" baseline="0">
            <a:solidFill>
              <a:srgbClr val="993300"/>
            </a:solidFill>
            <a:latin typeface="Tahoma"/>
            <a:ea typeface="Tahoma"/>
            <a:cs typeface="Tahoma"/>
          </a:endParaRPr>
        </a:p>
        <a:p>
          <a:pPr algn="ctr" rtl="0">
            <a:defRPr sz="1000"/>
          </a:pPr>
          <a:r>
            <a:rPr lang="es-ES" sz="1400" b="1" i="0" u="none" strike="noStrike" baseline="0">
              <a:solidFill>
                <a:srgbClr val="808080"/>
              </a:solidFill>
              <a:latin typeface="Tahoma"/>
              <a:ea typeface="Tahoma"/>
              <a:cs typeface="Tahoma"/>
            </a:rPr>
            <a:t>son muy simples pero esperamos que te sean muy útiles.</a:t>
          </a:r>
        </a:p>
        <a:p>
          <a:pPr algn="ctr" rtl="0">
            <a:defRPr sz="1000"/>
          </a:pPr>
          <a:endParaRPr lang="es-ES" sz="1400" b="1" i="0" u="none" strike="noStrike" baseline="0">
            <a:solidFill>
              <a:srgbClr val="808080"/>
            </a:solidFill>
            <a:latin typeface="Tahoma"/>
            <a:ea typeface="Tahoma"/>
            <a:cs typeface="Tahoma"/>
          </a:endParaRPr>
        </a:p>
        <a:p>
          <a:pPr algn="ctr" rtl="0">
            <a:defRPr sz="1000"/>
          </a:pPr>
          <a:r>
            <a:rPr lang="es-ES" sz="1400" b="1" i="0" u="none" strike="noStrike" baseline="0">
              <a:solidFill>
                <a:srgbClr val="808080"/>
              </a:solidFill>
              <a:latin typeface="Tahoma"/>
              <a:ea typeface="Tahoma"/>
              <a:cs typeface="Tahoma"/>
            </a:rPr>
            <a:t>Si necesitas más opciones, automatismos, prestaciones e imagen profesional, clic aquí:</a:t>
          </a:r>
          <a:endParaRPr lang="es-ES" sz="1600" b="1" i="0" u="none" strike="noStrike" baseline="0">
            <a:solidFill>
              <a:srgbClr val="993300"/>
            </a:solidFill>
            <a:latin typeface="Tahoma"/>
            <a:ea typeface="Tahoma"/>
            <a:cs typeface="Tahoma"/>
          </a:endParaRPr>
        </a:p>
        <a:p>
          <a:pPr algn="ctr" rtl="0">
            <a:defRPr sz="1000"/>
          </a:pPr>
          <a:endParaRPr lang="es-ES" sz="800" b="0" i="0" u="none" strike="noStrike" baseline="0">
            <a:solidFill>
              <a:srgbClr val="000000"/>
            </a:solidFill>
            <a:latin typeface="Verdana"/>
            <a:ea typeface="Verdana"/>
            <a:cs typeface="Verdana"/>
          </a:endParaRPr>
        </a:p>
        <a:p>
          <a:pPr algn="ctr" rtl="0">
            <a:defRPr sz="1000"/>
          </a:pPr>
          <a:r>
            <a:rPr lang="es-ES" sz="800" b="1" i="0" u="none" strike="noStrike" baseline="0">
              <a:solidFill>
                <a:srgbClr val="000000"/>
              </a:solidFill>
              <a:latin typeface="Verdana"/>
              <a:ea typeface="Verdana"/>
              <a:cs typeface="Verdana"/>
            </a:rPr>
            <a:t>    </a:t>
          </a:r>
        </a:p>
      </xdr:txBody>
    </xdr:sp>
    <xdr:clientData/>
  </xdr:twoCellAnchor>
  <xdr:twoCellAnchor editAs="oneCell">
    <xdr:from>
      <xdr:col>7</xdr:col>
      <xdr:colOff>142875</xdr:colOff>
      <xdr:row>13</xdr:row>
      <xdr:rowOff>123825</xdr:rowOff>
    </xdr:from>
    <xdr:to>
      <xdr:col>11</xdr:col>
      <xdr:colOff>485775</xdr:colOff>
      <xdr:row>17</xdr:row>
      <xdr:rowOff>9525</xdr:rowOff>
    </xdr:to>
    <xdr:sp macro="" textlink="">
      <xdr:nvSpPr>
        <xdr:cNvPr id="73733" name="Text Box 5">
          <a:hlinkClick xmlns:r="http://schemas.openxmlformats.org/officeDocument/2006/relationships" r:id="rId1" tooltip="Más información - productos asociados al tema"/>
        </xdr:cNvPr>
        <xdr:cNvSpPr txBox="1">
          <a:spLocks noChangeAspect="1" noChangeArrowheads="1"/>
        </xdr:cNvSpPr>
      </xdr:nvSpPr>
      <xdr:spPr bwMode="auto">
        <a:xfrm>
          <a:off x="4733925" y="2638425"/>
          <a:ext cx="2905125" cy="533400"/>
        </a:xfrm>
        <a:prstGeom prst="rect">
          <a:avLst/>
        </a:prstGeom>
        <a:solidFill>
          <a:srgbClr val="FFCC99"/>
        </a:solidFill>
        <a:ln w="9525" algn="ctr">
          <a:solidFill>
            <a:srgbClr val="969696"/>
          </a:solidFill>
          <a:miter lim="800000"/>
          <a:headEnd/>
          <a:tailEnd/>
        </a:ln>
        <a:effectLst/>
      </xdr:spPr>
      <xdr:txBody>
        <a:bodyPr vertOverflow="clip" wrap="square" lIns="45720" tIns="32004" rIns="45720" bIns="32004" anchor="ctr" upright="1"/>
        <a:lstStyle/>
        <a:p>
          <a:pPr algn="ctr" rtl="0">
            <a:defRPr sz="1000"/>
          </a:pPr>
          <a:r>
            <a:rPr lang="es-ES" sz="1800" b="1" i="0" u="none" strike="noStrike" baseline="0">
              <a:solidFill>
                <a:srgbClr val="808080"/>
              </a:solidFill>
              <a:latin typeface="Tahoma"/>
              <a:ea typeface="Tahoma"/>
              <a:cs typeface="Tahoma"/>
            </a:rPr>
            <a:t>presupuesto anual</a:t>
          </a:r>
          <a:endParaRPr lang="es-ES" sz="1200" b="1" i="0" u="none" strike="noStrike" baseline="0">
            <a:solidFill>
              <a:srgbClr val="808080"/>
            </a:solidFill>
            <a:latin typeface="Tahoma"/>
            <a:ea typeface="Tahoma"/>
            <a:cs typeface="Tahoma"/>
          </a:endParaRPr>
        </a:p>
        <a:p>
          <a:pPr algn="ctr" rtl="0">
            <a:defRPr sz="1000"/>
          </a:pPr>
          <a:r>
            <a:rPr lang="es-ES" sz="1200" b="1" i="0" u="none" strike="noStrike" baseline="0">
              <a:solidFill>
                <a:srgbClr val="808080"/>
              </a:solidFill>
              <a:latin typeface="Tahoma"/>
              <a:ea typeface="Tahoma"/>
              <a:cs typeface="Tahoma"/>
            </a:rPr>
            <a:t>productos recomendados</a:t>
          </a:r>
        </a:p>
      </xdr:txBody>
    </xdr:sp>
    <xdr:clientData/>
  </xdr:twoCellAnchor>
  <xdr:twoCellAnchor editAs="oneCell">
    <xdr:from>
      <xdr:col>15</xdr:col>
      <xdr:colOff>752475</xdr:colOff>
      <xdr:row>2</xdr:row>
      <xdr:rowOff>38100</xdr:rowOff>
    </xdr:from>
    <xdr:to>
      <xdr:col>16</xdr:col>
      <xdr:colOff>314325</xdr:colOff>
      <xdr:row>2</xdr:row>
      <xdr:rowOff>419100</xdr:rowOff>
    </xdr:to>
    <xdr:pic>
      <xdr:nvPicPr>
        <xdr:cNvPr id="73735" name="Picture 7" descr="iiiii007">
          <a:hlinkClick xmlns:r="http://schemas.openxmlformats.org/officeDocument/2006/relationships" r:id="rId2" tooltip="Ir a la hoja SIGUIENTE"/>
        </xdr:cNvPr>
        <xdr:cNvPicPr>
          <a:picLocks noChangeAspect="1" noChangeArrowheads="1"/>
        </xdr:cNvPicPr>
      </xdr:nvPicPr>
      <xdr:blipFill>
        <a:blip xmlns:r="http://schemas.openxmlformats.org/officeDocument/2006/relationships" r:embed="rId3" cstate="print"/>
        <a:srcRect/>
        <a:stretch>
          <a:fillRect/>
        </a:stretch>
      </xdr:blipFill>
      <xdr:spPr bwMode="auto">
        <a:xfrm>
          <a:off x="11144250" y="542925"/>
          <a:ext cx="342900" cy="381000"/>
        </a:xfrm>
        <a:prstGeom prst="rect">
          <a:avLst/>
        </a:prstGeom>
        <a:noFill/>
      </xdr:spPr>
    </xdr:pic>
    <xdr:clientData/>
  </xdr:twoCellAnchor>
  <xdr:twoCellAnchor editAs="oneCell">
    <xdr:from>
      <xdr:col>3</xdr:col>
      <xdr:colOff>76200</xdr:colOff>
      <xdr:row>2</xdr:row>
      <xdr:rowOff>47625</xdr:rowOff>
    </xdr:from>
    <xdr:to>
      <xdr:col>4</xdr:col>
      <xdr:colOff>19050</xdr:colOff>
      <xdr:row>2</xdr:row>
      <xdr:rowOff>409575</xdr:rowOff>
    </xdr:to>
    <xdr:pic>
      <xdr:nvPicPr>
        <xdr:cNvPr id="73736" name="Picture 8" descr="iiiii007">
          <a:hlinkClick xmlns:r="http://schemas.openxmlformats.org/officeDocument/2006/relationships" r:id="rId4" tooltip="Ir a la hoja ANTERIOR"/>
        </xdr:cNvPr>
        <xdr:cNvPicPr>
          <a:picLocks noChangeAspect="1" noChangeArrowheads="1"/>
        </xdr:cNvPicPr>
      </xdr:nvPicPr>
      <xdr:blipFill>
        <a:blip xmlns:r="http://schemas.openxmlformats.org/officeDocument/2006/relationships" r:embed="rId5" cstate="print"/>
        <a:srcRect/>
        <a:stretch>
          <a:fillRect/>
        </a:stretch>
      </xdr:blipFill>
      <xdr:spPr bwMode="auto">
        <a:xfrm>
          <a:off x="571500" y="552450"/>
          <a:ext cx="323850" cy="3619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71</xdr:row>
      <xdr:rowOff>38100</xdr:rowOff>
    </xdr:from>
    <xdr:to>
      <xdr:col>6</xdr:col>
      <xdr:colOff>581025</xdr:colOff>
      <xdr:row>93</xdr:row>
      <xdr:rowOff>123825</xdr:rowOff>
    </xdr:to>
    <xdr:graphicFrame macro="">
      <xdr:nvGraphicFramePr>
        <xdr:cNvPr id="75983" name="Chart 2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71</xdr:row>
      <xdr:rowOff>38100</xdr:rowOff>
    </xdr:from>
    <xdr:to>
      <xdr:col>13</xdr:col>
      <xdr:colOff>257175</xdr:colOff>
      <xdr:row>93</xdr:row>
      <xdr:rowOff>114300</xdr:rowOff>
    </xdr:to>
    <xdr:graphicFrame macro="">
      <xdr:nvGraphicFramePr>
        <xdr:cNvPr id="75984" name="Chart 2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295275</xdr:colOff>
      <xdr:row>71</xdr:row>
      <xdr:rowOff>38100</xdr:rowOff>
    </xdr:from>
    <xdr:to>
      <xdr:col>20</xdr:col>
      <xdr:colOff>219075</xdr:colOff>
      <xdr:row>93</xdr:row>
      <xdr:rowOff>123825</xdr:rowOff>
    </xdr:to>
    <xdr:graphicFrame macro="">
      <xdr:nvGraphicFramePr>
        <xdr:cNvPr id="75989" name="Chart 2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66675</xdr:colOff>
      <xdr:row>2</xdr:row>
      <xdr:rowOff>66675</xdr:rowOff>
    </xdr:from>
    <xdr:to>
      <xdr:col>4</xdr:col>
      <xdr:colOff>371475</xdr:colOff>
      <xdr:row>3</xdr:row>
      <xdr:rowOff>180975</xdr:rowOff>
    </xdr:to>
    <xdr:pic>
      <xdr:nvPicPr>
        <xdr:cNvPr id="76247" name="Picture 471" descr="iiiii007">
          <a:hlinkClick xmlns:r="http://schemas.openxmlformats.org/officeDocument/2006/relationships" r:id="rId4" tooltip="Ir a la hoja ANTERIOR"/>
        </xdr:cNvPr>
        <xdr:cNvPicPr>
          <a:picLocks noChangeAspect="1" noChangeArrowheads="1"/>
        </xdr:cNvPicPr>
      </xdr:nvPicPr>
      <xdr:blipFill>
        <a:blip xmlns:r="http://schemas.openxmlformats.org/officeDocument/2006/relationships" r:embed="rId5" cstate="print"/>
        <a:srcRect/>
        <a:stretch>
          <a:fillRect/>
        </a:stretch>
      </xdr:blipFill>
      <xdr:spPr bwMode="auto">
        <a:xfrm>
          <a:off x="295275" y="180975"/>
          <a:ext cx="304800" cy="323850"/>
        </a:xfrm>
        <a:prstGeom prst="rect">
          <a:avLst/>
        </a:prstGeom>
        <a:noFill/>
      </xdr:spPr>
    </xdr:pic>
    <xdr:clientData/>
  </xdr:twoCellAnchor>
  <xdr:twoCellAnchor editAs="oneCell">
    <xdr:from>
      <xdr:col>4</xdr:col>
      <xdr:colOff>447675</xdr:colOff>
      <xdr:row>2</xdr:row>
      <xdr:rowOff>76200</xdr:rowOff>
    </xdr:from>
    <xdr:to>
      <xdr:col>4</xdr:col>
      <xdr:colOff>762000</xdr:colOff>
      <xdr:row>3</xdr:row>
      <xdr:rowOff>161925</xdr:rowOff>
    </xdr:to>
    <xdr:pic>
      <xdr:nvPicPr>
        <xdr:cNvPr id="76248" name="Picture 472" descr="iiiii007">
          <a:hlinkClick xmlns:r="http://schemas.openxmlformats.org/officeDocument/2006/relationships" r:id="rId6" tooltip="VOLVER inicio hoja"/>
        </xdr:cNvPr>
        <xdr:cNvPicPr>
          <a:picLocks noChangeAspect="1" noChangeArrowheads="1"/>
        </xdr:cNvPicPr>
      </xdr:nvPicPr>
      <xdr:blipFill>
        <a:blip xmlns:r="http://schemas.openxmlformats.org/officeDocument/2006/relationships" r:embed="rId7" cstate="print"/>
        <a:srcRect/>
        <a:stretch>
          <a:fillRect/>
        </a:stretch>
      </xdr:blipFill>
      <xdr:spPr bwMode="auto">
        <a:xfrm>
          <a:off x="676275" y="190500"/>
          <a:ext cx="314325" cy="295275"/>
        </a:xfrm>
        <a:prstGeom prst="rect">
          <a:avLst/>
        </a:prstGeom>
        <a:noFill/>
      </xdr:spPr>
    </xdr:pic>
    <xdr:clientData/>
  </xdr:twoCellAnchor>
  <xdr:twoCellAnchor editAs="oneCell">
    <xdr:from>
      <xdr:col>14</xdr:col>
      <xdr:colOff>609600</xdr:colOff>
      <xdr:row>2</xdr:row>
      <xdr:rowOff>47625</xdr:rowOff>
    </xdr:from>
    <xdr:to>
      <xdr:col>14</xdr:col>
      <xdr:colOff>914400</xdr:colOff>
      <xdr:row>3</xdr:row>
      <xdr:rowOff>180975</xdr:rowOff>
    </xdr:to>
    <xdr:pic>
      <xdr:nvPicPr>
        <xdr:cNvPr id="76250" name="Picture 474" descr="iiiii007">
          <a:hlinkClick xmlns:r="http://schemas.openxmlformats.org/officeDocument/2006/relationships" r:id="rId8" tooltip="Ir a la hoja SIGUIENTE"/>
        </xdr:cNvPr>
        <xdr:cNvPicPr>
          <a:picLocks noChangeAspect="1" noChangeArrowheads="1"/>
        </xdr:cNvPicPr>
      </xdr:nvPicPr>
      <xdr:blipFill>
        <a:blip xmlns:r="http://schemas.openxmlformats.org/officeDocument/2006/relationships" r:embed="rId9" cstate="print"/>
        <a:srcRect/>
        <a:stretch>
          <a:fillRect/>
        </a:stretch>
      </xdr:blipFill>
      <xdr:spPr bwMode="auto">
        <a:xfrm>
          <a:off x="11868150" y="161925"/>
          <a:ext cx="304800" cy="342900"/>
        </a:xfrm>
        <a:prstGeom prst="rect">
          <a:avLst/>
        </a:prstGeom>
        <a:noFill/>
      </xdr:spPr>
    </xdr:pic>
    <xdr:clientData/>
  </xdr:twoCellAnchor>
  <xdr:twoCellAnchor editAs="oneCell">
    <xdr:from>
      <xdr:col>9</xdr:col>
      <xdr:colOff>238125</xdr:colOff>
      <xdr:row>94</xdr:row>
      <xdr:rowOff>104775</xdr:rowOff>
    </xdr:from>
    <xdr:to>
      <xdr:col>12</xdr:col>
      <xdr:colOff>323850</xdr:colOff>
      <xdr:row>95</xdr:row>
      <xdr:rowOff>152400</xdr:rowOff>
    </xdr:to>
    <xdr:sp macro="" textlink="">
      <xdr:nvSpPr>
        <xdr:cNvPr id="76252" name="Text Box 7">
          <a:hlinkClick xmlns:r="http://schemas.openxmlformats.org/officeDocument/2006/relationships" r:id="rId10" tooltip="Productos recomendados"/>
        </xdr:cNvPr>
        <xdr:cNvSpPr txBox="1">
          <a:spLocks noChangeAspect="1" noChangeArrowheads="1"/>
        </xdr:cNvSpPr>
      </xdr:nvSpPr>
      <xdr:spPr bwMode="auto">
        <a:xfrm>
          <a:off x="6591300" y="15316200"/>
          <a:ext cx="3028950" cy="276225"/>
        </a:xfrm>
        <a:prstGeom prst="rect">
          <a:avLst/>
        </a:prstGeom>
        <a:solidFill>
          <a:srgbClr val="993300"/>
        </a:solidFill>
        <a:ln w="9525" algn="ctr">
          <a:solidFill>
            <a:srgbClr val="333333"/>
          </a:solidFill>
          <a:miter lim="800000"/>
          <a:headEnd/>
          <a:tailEnd/>
        </a:ln>
        <a:effectLst/>
      </xdr:spPr>
      <xdr:txBody>
        <a:bodyPr vertOverflow="clip" wrap="square" lIns="0" tIns="28800" rIns="0" bIns="28800" anchor="t" upright="1"/>
        <a:lstStyle/>
        <a:p>
          <a:pPr algn="ctr" rtl="0">
            <a:defRPr sz="1000"/>
          </a:pPr>
          <a:r>
            <a:rPr lang="es-ES" sz="1400" b="1" i="0" u="none" strike="noStrike" baseline="0">
              <a:solidFill>
                <a:srgbClr val="FFFF99"/>
              </a:solidFill>
              <a:latin typeface="Tahoma"/>
              <a:ea typeface="Tahoma"/>
              <a:cs typeface="Tahoma"/>
            </a:rPr>
            <a:t> Presupuesto de Empresa</a:t>
          </a:r>
        </a:p>
      </xdr:txBody>
    </xdr:sp>
    <xdr:clientData/>
  </xdr:twoCellAnchor>
  <xdr:twoCellAnchor editAs="oneCell">
    <xdr:from>
      <xdr:col>15</xdr:col>
      <xdr:colOff>104775</xdr:colOff>
      <xdr:row>2</xdr:row>
      <xdr:rowOff>104775</xdr:rowOff>
    </xdr:from>
    <xdr:to>
      <xdr:col>16</xdr:col>
      <xdr:colOff>85725</xdr:colOff>
      <xdr:row>3</xdr:row>
      <xdr:rowOff>161925</xdr:rowOff>
    </xdr:to>
    <xdr:sp macro="" textlink="">
      <xdr:nvSpPr>
        <xdr:cNvPr id="76255" name="Text Box 7">
          <a:hlinkClick xmlns:r="http://schemas.openxmlformats.org/officeDocument/2006/relationships" r:id="rId11" tooltip="Ver gráficos"/>
        </xdr:cNvPr>
        <xdr:cNvSpPr txBox="1">
          <a:spLocks noChangeAspect="1" noChangeArrowheads="1"/>
        </xdr:cNvSpPr>
      </xdr:nvSpPr>
      <xdr:spPr bwMode="auto">
        <a:xfrm>
          <a:off x="12344400" y="219075"/>
          <a:ext cx="962025" cy="266700"/>
        </a:xfrm>
        <a:prstGeom prst="rect">
          <a:avLst/>
        </a:prstGeom>
        <a:solidFill>
          <a:srgbClr val="FFCC99"/>
        </a:solidFill>
        <a:ln w="9525" algn="ctr">
          <a:solidFill>
            <a:srgbClr val="808080"/>
          </a:solidFill>
          <a:miter lim="800000"/>
          <a:headEnd/>
          <a:tailEnd/>
        </a:ln>
        <a:effectLst/>
      </xdr:spPr>
      <xdr:txBody>
        <a:bodyPr vertOverflow="clip" wrap="square" lIns="0" tIns="28800" rIns="0" bIns="28800" anchor="ctr" upright="1"/>
        <a:lstStyle/>
        <a:p>
          <a:pPr algn="ctr" rtl="0">
            <a:defRPr sz="1000"/>
          </a:pPr>
          <a:r>
            <a:rPr lang="es-ES" sz="1200" b="0" i="0" u="none" strike="noStrike" baseline="0">
              <a:solidFill>
                <a:srgbClr val="333333"/>
              </a:solidFill>
              <a:latin typeface="Arial"/>
              <a:cs typeface="Arial"/>
            </a:rPr>
            <a:t> g</a:t>
          </a:r>
          <a:r>
            <a:rPr lang="es-ES" sz="1200" b="0" i="0" u="none" strike="noStrike" baseline="0">
              <a:solidFill>
                <a:srgbClr val="333333"/>
              </a:solidFill>
              <a:latin typeface="Tahoma"/>
              <a:ea typeface="Tahoma"/>
              <a:cs typeface="Tahoma"/>
            </a:rPr>
            <a:t>ráficos</a:t>
          </a:r>
        </a:p>
      </xdr:txBody>
    </xdr:sp>
    <xdr:clientData/>
  </xdr:twoCellAnchor>
  <xdr:twoCellAnchor editAs="oneCell">
    <xdr:from>
      <xdr:col>16</xdr:col>
      <xdr:colOff>28575</xdr:colOff>
      <xdr:row>2</xdr:row>
      <xdr:rowOff>104775</xdr:rowOff>
    </xdr:from>
    <xdr:to>
      <xdr:col>17</xdr:col>
      <xdr:colOff>590550</xdr:colOff>
      <xdr:row>3</xdr:row>
      <xdr:rowOff>161925</xdr:rowOff>
    </xdr:to>
    <xdr:sp macro="" textlink="">
      <xdr:nvSpPr>
        <xdr:cNvPr id="76256" name="Text Box 7">
          <a:hlinkClick xmlns:r="http://schemas.openxmlformats.org/officeDocument/2006/relationships" r:id="rId12" tooltip="¿Cómo se hace un presupuesto? Recomendaciones"/>
        </xdr:cNvPr>
        <xdr:cNvSpPr txBox="1">
          <a:spLocks noChangeAspect="1" noChangeArrowheads="1"/>
        </xdr:cNvSpPr>
      </xdr:nvSpPr>
      <xdr:spPr bwMode="auto">
        <a:xfrm>
          <a:off x="13249275" y="219075"/>
          <a:ext cx="1543050" cy="266700"/>
        </a:xfrm>
        <a:prstGeom prst="rect">
          <a:avLst/>
        </a:prstGeom>
        <a:solidFill>
          <a:srgbClr val="FFCC99"/>
        </a:solidFill>
        <a:ln w="9525" algn="ctr">
          <a:solidFill>
            <a:srgbClr val="808080"/>
          </a:solidFill>
          <a:miter lim="800000"/>
          <a:headEnd/>
          <a:tailEnd/>
        </a:ln>
        <a:effectLst/>
      </xdr:spPr>
      <xdr:txBody>
        <a:bodyPr vertOverflow="clip" wrap="square" lIns="0" tIns="28800" rIns="0" bIns="28800" anchor="ctr" upright="1"/>
        <a:lstStyle/>
        <a:p>
          <a:pPr algn="ctr" rtl="0">
            <a:defRPr sz="1000"/>
          </a:pPr>
          <a:r>
            <a:rPr lang="es-ES" sz="1200" b="0" i="0" u="none" strike="noStrike" baseline="0">
              <a:solidFill>
                <a:srgbClr val="333333"/>
              </a:solidFill>
              <a:latin typeface="Tahoma"/>
              <a:ea typeface="Tahoma"/>
              <a:cs typeface="Tahoma"/>
            </a:rPr>
            <a:t> ¿Cómo se hace?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0</xdr:colOff>
      <xdr:row>2</xdr:row>
      <xdr:rowOff>76200</xdr:rowOff>
    </xdr:from>
    <xdr:to>
      <xdr:col>17</xdr:col>
      <xdr:colOff>561975</xdr:colOff>
      <xdr:row>3</xdr:row>
      <xdr:rowOff>142875</xdr:rowOff>
    </xdr:to>
    <xdr:sp macro="" textlink="">
      <xdr:nvSpPr>
        <xdr:cNvPr id="79873" name="Text Box 7">
          <a:hlinkClick xmlns:r="http://schemas.openxmlformats.org/officeDocument/2006/relationships" r:id="rId1" tooltip="¿Cómo se hace un presupuesto? Recomendaciones"/>
        </xdr:cNvPr>
        <xdr:cNvSpPr txBox="1">
          <a:spLocks noChangeAspect="1" noChangeArrowheads="1"/>
        </xdr:cNvSpPr>
      </xdr:nvSpPr>
      <xdr:spPr bwMode="auto">
        <a:xfrm>
          <a:off x="13649325" y="190500"/>
          <a:ext cx="1543050" cy="276225"/>
        </a:xfrm>
        <a:prstGeom prst="rect">
          <a:avLst/>
        </a:prstGeom>
        <a:solidFill>
          <a:srgbClr val="FFCC99"/>
        </a:solidFill>
        <a:ln w="9525" algn="ctr">
          <a:solidFill>
            <a:srgbClr val="808080"/>
          </a:solidFill>
          <a:miter lim="800000"/>
          <a:headEnd/>
          <a:tailEnd/>
        </a:ln>
        <a:effectLst/>
      </xdr:spPr>
      <xdr:txBody>
        <a:bodyPr vertOverflow="clip" wrap="square" lIns="0" tIns="28800" rIns="0" bIns="28800" anchor="ctr" upright="1"/>
        <a:lstStyle/>
        <a:p>
          <a:pPr algn="ctr" rtl="0">
            <a:defRPr sz="1000"/>
          </a:pPr>
          <a:r>
            <a:rPr lang="es-ES" sz="1200" b="0" i="0" u="none" strike="noStrike" baseline="0">
              <a:solidFill>
                <a:srgbClr val="333333"/>
              </a:solidFill>
              <a:latin typeface="Tahoma"/>
              <a:ea typeface="Tahoma"/>
              <a:cs typeface="Tahoma"/>
            </a:rPr>
            <a:t> ¿Cómo se hace?</a:t>
          </a:r>
        </a:p>
      </xdr:txBody>
    </xdr:sp>
    <xdr:clientData/>
  </xdr:twoCellAnchor>
  <xdr:twoCellAnchor>
    <xdr:from>
      <xdr:col>4</xdr:col>
      <xdr:colOff>0</xdr:colOff>
      <xdr:row>62</xdr:row>
      <xdr:rowOff>66675</xdr:rowOff>
    </xdr:from>
    <xdr:to>
      <xdr:col>7</xdr:col>
      <xdr:colOff>581025</xdr:colOff>
      <xdr:row>82</xdr:row>
      <xdr:rowOff>66675</xdr:rowOff>
    </xdr:to>
    <xdr:graphicFrame macro="">
      <xdr:nvGraphicFramePr>
        <xdr:cNvPr id="798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647700</xdr:colOff>
      <xdr:row>62</xdr:row>
      <xdr:rowOff>66675</xdr:rowOff>
    </xdr:from>
    <xdr:to>
      <xdr:col>19</xdr:col>
      <xdr:colOff>66675</xdr:colOff>
      <xdr:row>82</xdr:row>
      <xdr:rowOff>76200</xdr:rowOff>
    </xdr:to>
    <xdr:graphicFrame macro="">
      <xdr:nvGraphicFramePr>
        <xdr:cNvPr id="798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104775</xdr:colOff>
      <xdr:row>2</xdr:row>
      <xdr:rowOff>76200</xdr:rowOff>
    </xdr:from>
    <xdr:to>
      <xdr:col>16</xdr:col>
      <xdr:colOff>85725</xdr:colOff>
      <xdr:row>3</xdr:row>
      <xdr:rowOff>133350</xdr:rowOff>
    </xdr:to>
    <xdr:sp macro="" textlink="">
      <xdr:nvSpPr>
        <xdr:cNvPr id="79877" name="Text Box 7">
          <a:hlinkClick xmlns:r="http://schemas.openxmlformats.org/officeDocument/2006/relationships" r:id="rId4" tooltip="Ver gráficos"/>
        </xdr:cNvPr>
        <xdr:cNvSpPr txBox="1">
          <a:spLocks noChangeAspect="1" noChangeArrowheads="1"/>
        </xdr:cNvSpPr>
      </xdr:nvSpPr>
      <xdr:spPr bwMode="auto">
        <a:xfrm>
          <a:off x="12773025" y="190500"/>
          <a:ext cx="962025" cy="266700"/>
        </a:xfrm>
        <a:prstGeom prst="rect">
          <a:avLst/>
        </a:prstGeom>
        <a:solidFill>
          <a:srgbClr val="FFCC99"/>
        </a:solidFill>
        <a:ln w="9525" algn="ctr">
          <a:solidFill>
            <a:srgbClr val="808080"/>
          </a:solidFill>
          <a:miter lim="800000"/>
          <a:headEnd/>
          <a:tailEnd/>
        </a:ln>
        <a:effectLst/>
      </xdr:spPr>
      <xdr:txBody>
        <a:bodyPr vertOverflow="clip" wrap="square" lIns="0" tIns="28800" rIns="0" bIns="28800" anchor="ctr" upright="1"/>
        <a:lstStyle/>
        <a:p>
          <a:pPr algn="ctr" rtl="0">
            <a:defRPr sz="1000"/>
          </a:pPr>
          <a:r>
            <a:rPr lang="es-ES" sz="1200" b="0" i="0" u="none" strike="noStrike" baseline="0">
              <a:solidFill>
                <a:srgbClr val="333333"/>
              </a:solidFill>
              <a:latin typeface="Arial"/>
              <a:cs typeface="Arial"/>
            </a:rPr>
            <a:t> g</a:t>
          </a:r>
          <a:r>
            <a:rPr lang="es-ES" sz="1200" b="0" i="0" u="none" strike="noStrike" baseline="0">
              <a:solidFill>
                <a:srgbClr val="333333"/>
              </a:solidFill>
              <a:latin typeface="Tahoma"/>
              <a:ea typeface="Tahoma"/>
              <a:cs typeface="Tahoma"/>
            </a:rPr>
            <a:t>ráficos</a:t>
          </a:r>
        </a:p>
      </xdr:txBody>
    </xdr:sp>
    <xdr:clientData/>
  </xdr:twoCellAnchor>
  <xdr:twoCellAnchor editAs="oneCell">
    <xdr:from>
      <xdr:col>8</xdr:col>
      <xdr:colOff>752475</xdr:colOff>
      <xdr:row>83</xdr:row>
      <xdr:rowOff>85725</xdr:rowOff>
    </xdr:from>
    <xdr:to>
      <xdr:col>11</xdr:col>
      <xdr:colOff>838200</xdr:colOff>
      <xdr:row>84</xdr:row>
      <xdr:rowOff>133350</xdr:rowOff>
    </xdr:to>
    <xdr:sp macro="" textlink="">
      <xdr:nvSpPr>
        <xdr:cNvPr id="79879" name="Text Box 7">
          <a:hlinkClick xmlns:r="http://schemas.openxmlformats.org/officeDocument/2006/relationships" r:id="rId5" tooltip="Productos recomendados"/>
        </xdr:cNvPr>
        <xdr:cNvSpPr txBox="1">
          <a:spLocks noChangeAspect="1" noChangeArrowheads="1"/>
        </xdr:cNvSpPr>
      </xdr:nvSpPr>
      <xdr:spPr bwMode="auto">
        <a:xfrm>
          <a:off x="6553200" y="14039850"/>
          <a:ext cx="3028950" cy="276225"/>
        </a:xfrm>
        <a:prstGeom prst="rect">
          <a:avLst/>
        </a:prstGeom>
        <a:solidFill>
          <a:srgbClr val="993300"/>
        </a:solidFill>
        <a:ln w="9525" algn="ctr">
          <a:solidFill>
            <a:srgbClr val="808080"/>
          </a:solidFill>
          <a:miter lim="800000"/>
          <a:headEnd/>
          <a:tailEnd/>
        </a:ln>
        <a:effectLst/>
      </xdr:spPr>
      <xdr:txBody>
        <a:bodyPr vertOverflow="clip" wrap="square" lIns="0" tIns="28800" rIns="0" bIns="28800" anchor="t" upright="1"/>
        <a:lstStyle/>
        <a:p>
          <a:pPr algn="ctr" rtl="0">
            <a:defRPr sz="1000"/>
          </a:pPr>
          <a:r>
            <a:rPr lang="es-ES" sz="1400" b="1" i="0" u="none" strike="noStrike" baseline="0">
              <a:solidFill>
                <a:srgbClr val="FFFF99"/>
              </a:solidFill>
              <a:latin typeface="Tahoma"/>
              <a:ea typeface="Tahoma"/>
              <a:cs typeface="Tahoma"/>
            </a:rPr>
            <a:t> Presupuesto de Empresa</a:t>
          </a:r>
        </a:p>
      </xdr:txBody>
    </xdr:sp>
    <xdr:clientData/>
  </xdr:twoCellAnchor>
  <xdr:twoCellAnchor editAs="oneCell">
    <xdr:from>
      <xdr:col>4</xdr:col>
      <xdr:colOff>66675</xdr:colOff>
      <xdr:row>2</xdr:row>
      <xdr:rowOff>66675</xdr:rowOff>
    </xdr:from>
    <xdr:to>
      <xdr:col>4</xdr:col>
      <xdr:colOff>371475</xdr:colOff>
      <xdr:row>3</xdr:row>
      <xdr:rowOff>171450</xdr:rowOff>
    </xdr:to>
    <xdr:pic>
      <xdr:nvPicPr>
        <xdr:cNvPr id="80306" name="Picture 434" descr="iiiii007">
          <a:hlinkClick xmlns:r="http://schemas.openxmlformats.org/officeDocument/2006/relationships" r:id="rId6" tooltip="Ir a la hoja ANTERIOR"/>
        </xdr:cNvPr>
        <xdr:cNvPicPr>
          <a:picLocks noChangeAspect="1" noChangeArrowheads="1"/>
        </xdr:cNvPicPr>
      </xdr:nvPicPr>
      <xdr:blipFill>
        <a:blip xmlns:r="http://schemas.openxmlformats.org/officeDocument/2006/relationships" r:embed="rId7" cstate="print"/>
        <a:srcRect/>
        <a:stretch>
          <a:fillRect/>
        </a:stretch>
      </xdr:blipFill>
      <xdr:spPr bwMode="auto">
        <a:xfrm>
          <a:off x="295275" y="180975"/>
          <a:ext cx="304800" cy="314325"/>
        </a:xfrm>
        <a:prstGeom prst="rect">
          <a:avLst/>
        </a:prstGeom>
        <a:noFill/>
      </xdr:spPr>
    </xdr:pic>
    <xdr:clientData/>
  </xdr:twoCellAnchor>
  <xdr:twoCellAnchor editAs="oneCell">
    <xdr:from>
      <xdr:col>14</xdr:col>
      <xdr:colOff>609600</xdr:colOff>
      <xdr:row>2</xdr:row>
      <xdr:rowOff>47625</xdr:rowOff>
    </xdr:from>
    <xdr:to>
      <xdr:col>14</xdr:col>
      <xdr:colOff>914400</xdr:colOff>
      <xdr:row>3</xdr:row>
      <xdr:rowOff>180975</xdr:rowOff>
    </xdr:to>
    <xdr:pic>
      <xdr:nvPicPr>
        <xdr:cNvPr id="80307" name="Picture 435" descr="iiiii007">
          <a:hlinkClick xmlns:r="http://schemas.openxmlformats.org/officeDocument/2006/relationships" r:id="rId8" tooltip="Ir a la hoja SIGUIENTE"/>
        </xdr:cNvPr>
        <xdr:cNvPicPr>
          <a:picLocks noChangeAspect="1" noChangeArrowheads="1"/>
        </xdr:cNvPicPr>
      </xdr:nvPicPr>
      <xdr:blipFill>
        <a:blip xmlns:r="http://schemas.openxmlformats.org/officeDocument/2006/relationships" r:embed="rId9" cstate="print"/>
        <a:srcRect/>
        <a:stretch>
          <a:fillRect/>
        </a:stretch>
      </xdr:blipFill>
      <xdr:spPr bwMode="auto">
        <a:xfrm>
          <a:off x="12296775" y="161925"/>
          <a:ext cx="304800" cy="342900"/>
        </a:xfrm>
        <a:prstGeom prst="rect">
          <a:avLst/>
        </a:prstGeom>
        <a:noFill/>
      </xdr:spPr>
    </xdr:pic>
    <xdr:clientData/>
  </xdr:twoCellAnchor>
  <xdr:twoCellAnchor editAs="oneCell">
    <xdr:from>
      <xdr:col>4</xdr:col>
      <xdr:colOff>447675</xdr:colOff>
      <xdr:row>2</xdr:row>
      <xdr:rowOff>76200</xdr:rowOff>
    </xdr:from>
    <xdr:to>
      <xdr:col>4</xdr:col>
      <xdr:colOff>762000</xdr:colOff>
      <xdr:row>3</xdr:row>
      <xdr:rowOff>161925</xdr:rowOff>
    </xdr:to>
    <xdr:pic>
      <xdr:nvPicPr>
        <xdr:cNvPr id="80308" name="Picture 436" descr="iiiii007">
          <a:hlinkClick xmlns:r="http://schemas.openxmlformats.org/officeDocument/2006/relationships" r:id="rId10" tooltip="VOLVER inicio hoja"/>
        </xdr:cNvPr>
        <xdr:cNvPicPr>
          <a:picLocks noChangeAspect="1" noChangeArrowheads="1"/>
        </xdr:cNvPicPr>
      </xdr:nvPicPr>
      <xdr:blipFill>
        <a:blip xmlns:r="http://schemas.openxmlformats.org/officeDocument/2006/relationships" r:embed="rId11" cstate="print"/>
        <a:srcRect/>
        <a:stretch>
          <a:fillRect/>
        </a:stretch>
      </xdr:blipFill>
      <xdr:spPr bwMode="auto">
        <a:xfrm>
          <a:off x="676275" y="190500"/>
          <a:ext cx="314325"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17</xdr:col>
      <xdr:colOff>19050</xdr:colOff>
      <xdr:row>19</xdr:row>
      <xdr:rowOff>104775</xdr:rowOff>
    </xdr:to>
    <xdr:sp macro="" textlink="">
      <xdr:nvSpPr>
        <xdr:cNvPr id="68609" name="Text Box 1025"/>
        <xdr:cNvSpPr txBox="1">
          <a:spLocks noChangeArrowheads="1"/>
        </xdr:cNvSpPr>
      </xdr:nvSpPr>
      <xdr:spPr bwMode="auto">
        <a:xfrm>
          <a:off x="495300" y="1057275"/>
          <a:ext cx="11077575" cy="2533650"/>
        </a:xfrm>
        <a:prstGeom prst="rect">
          <a:avLst/>
        </a:prstGeom>
        <a:noFill/>
        <a:ln w="9525" algn="ctr">
          <a:noFill/>
          <a:miter lim="800000"/>
          <a:headEnd/>
          <a:tailEnd/>
        </a:ln>
        <a:effectLst/>
      </xdr:spPr>
      <xdr:txBody>
        <a:bodyPr vertOverflow="clip" wrap="square" lIns="180000" tIns="82800" rIns="90000" bIns="46800" anchor="t" upright="1"/>
        <a:lstStyle/>
        <a:p>
          <a:pPr algn="ctr" rtl="0">
            <a:defRPr sz="1000"/>
          </a:pPr>
          <a:endParaRPr lang="es-ES" sz="800" b="1" i="0" u="none" strike="noStrike" baseline="0">
            <a:solidFill>
              <a:srgbClr val="993300"/>
            </a:solidFill>
            <a:latin typeface="Tahoma"/>
            <a:ea typeface="Tahoma"/>
            <a:cs typeface="Tahoma"/>
          </a:endParaRPr>
        </a:p>
        <a:p>
          <a:pPr algn="ctr" rtl="0">
            <a:defRPr sz="1000"/>
          </a:pPr>
          <a:r>
            <a:rPr lang="es-ES" sz="1400" b="1" i="0" u="none" strike="noStrike" baseline="0">
              <a:solidFill>
                <a:srgbClr val="993300"/>
              </a:solidFill>
              <a:latin typeface="Tahoma"/>
              <a:ea typeface="Tahoma"/>
              <a:cs typeface="Tahoma"/>
            </a:rPr>
            <a:t>Esta parte explica qué es y cómo se hace un PRESUPUESTO DE EMPRESA (simplificado) </a:t>
          </a:r>
          <a:endParaRPr lang="es-ES" sz="1600" b="1" i="0" u="none" strike="noStrike" baseline="0">
            <a:solidFill>
              <a:srgbClr val="993300"/>
            </a:solidFill>
            <a:latin typeface="Tahoma"/>
            <a:ea typeface="Tahoma"/>
            <a:cs typeface="Tahoma"/>
          </a:endParaRPr>
        </a:p>
        <a:p>
          <a:pPr algn="ctr" rtl="0">
            <a:defRPr sz="1000"/>
          </a:pPr>
          <a:r>
            <a:rPr lang="es-ES" sz="1200" b="0" i="0" u="none" strike="noStrike" baseline="0">
              <a:solidFill>
                <a:srgbClr val="000000"/>
              </a:solidFill>
              <a:latin typeface="Tahoma"/>
              <a:ea typeface="Tahoma"/>
              <a:cs typeface="Tahoma"/>
            </a:rPr>
            <a:t>Sus contenidos han sido elaborados desde una perspectiva práctica y ha sido escrito en un lenguaje no técnico con un único objetivo: facilitar a emprendedores y a no especialistas la comprensión de los aspectos fundamentales de un presupuesto y su elaboración. Pedimos disculpas por las imperfecciones que los más expertos puedan hallar y agradeceremos cualquier sugerencia que contribuya a mejorarlos . Muchas gracias,</a:t>
          </a:r>
        </a:p>
        <a:p>
          <a:pPr algn="ctr" rtl="0">
            <a:defRPr sz="1000"/>
          </a:pPr>
          <a:r>
            <a:rPr lang="es-ES" sz="1200" b="0" i="0" u="none" strike="noStrike" baseline="0">
              <a:solidFill>
                <a:srgbClr val="000000"/>
              </a:solidFill>
              <a:latin typeface="Tahoma"/>
              <a:ea typeface="Tahoma"/>
              <a:cs typeface="Tahoma"/>
            </a:rPr>
            <a:t>                                                                                            </a:t>
          </a:r>
          <a:r>
            <a:rPr lang="es-ES" sz="1200" b="0" i="1" u="none" strike="noStrike" baseline="0">
              <a:solidFill>
                <a:srgbClr val="000000"/>
              </a:solidFill>
              <a:latin typeface="Tahoma"/>
              <a:ea typeface="Tahoma"/>
              <a:cs typeface="Tahoma"/>
            </a:rPr>
            <a:t>                                    </a:t>
          </a:r>
          <a:r>
            <a:rPr lang="es-ES" sz="1100" b="0" i="0" u="none" strike="noStrike" baseline="0">
              <a:solidFill>
                <a:srgbClr val="000000"/>
              </a:solidFill>
              <a:latin typeface="Tahoma"/>
              <a:ea typeface="Tahoma"/>
              <a:cs typeface="Tahoma"/>
            </a:rPr>
            <a:t>Ernesto Wach</a:t>
          </a:r>
          <a:r>
            <a:rPr lang="es-ES" sz="1200" b="0" i="0" u="none" strike="noStrike" baseline="0">
              <a:solidFill>
                <a:srgbClr val="000000"/>
              </a:solidFill>
              <a:latin typeface="Tahoma"/>
              <a:ea typeface="Tahoma"/>
              <a:cs typeface="Tahoma"/>
            </a:rPr>
            <a:t> </a:t>
          </a:r>
          <a:endParaRPr lang="es-ES" sz="1600" b="1" i="0" u="none" strike="noStrike" baseline="0">
            <a:solidFill>
              <a:srgbClr val="993300"/>
            </a:solidFill>
            <a:latin typeface="Tahoma"/>
            <a:ea typeface="Tahoma"/>
            <a:cs typeface="Tahoma"/>
          </a:endParaRPr>
        </a:p>
        <a:p>
          <a:pPr algn="ctr" rtl="0">
            <a:defRPr sz="1000"/>
          </a:pPr>
          <a:r>
            <a:rPr lang="es-ES" sz="1600" b="1" i="0" u="none" strike="noStrike" baseline="0">
              <a:solidFill>
                <a:srgbClr val="993300"/>
              </a:solidFill>
              <a:latin typeface="Tahoma"/>
              <a:ea typeface="Tahoma"/>
              <a:cs typeface="Tahoma"/>
            </a:rPr>
            <a:t>                                            </a:t>
          </a:r>
          <a:endParaRPr lang="es-ES" sz="1200" b="0" i="0" u="none" strike="noStrike" baseline="0">
            <a:solidFill>
              <a:srgbClr val="000000"/>
            </a:solidFill>
            <a:latin typeface="Tahoma"/>
            <a:ea typeface="Tahoma"/>
            <a:cs typeface="Tahoma"/>
          </a:endParaRPr>
        </a:p>
        <a:p>
          <a:pPr algn="ctr" rtl="0">
            <a:defRPr sz="1000"/>
          </a:pPr>
          <a:r>
            <a:rPr lang="es-ES" sz="1200" b="0" i="0" u="none" strike="noStrike" baseline="0">
              <a:solidFill>
                <a:srgbClr val="000000"/>
              </a:solidFill>
              <a:latin typeface="Tahoma"/>
              <a:ea typeface="Tahoma"/>
              <a:cs typeface="Tahoma"/>
            </a:rPr>
            <a:t>                                                            </a:t>
          </a:r>
          <a:endParaRPr lang="es-ES" sz="1400" b="0" i="0" u="none" strike="noStrike" baseline="0">
            <a:solidFill>
              <a:srgbClr val="000000"/>
            </a:solidFill>
            <a:latin typeface="Tahoma"/>
            <a:ea typeface="Tahoma"/>
            <a:cs typeface="Tahoma"/>
          </a:endParaRPr>
        </a:p>
        <a:p>
          <a:pPr algn="ctr" rtl="0">
            <a:defRPr sz="1000"/>
          </a:pPr>
          <a:endParaRPr lang="es-ES" sz="1400" b="0" i="0" u="none" strike="noStrike" baseline="0">
            <a:solidFill>
              <a:srgbClr val="000000"/>
            </a:solidFill>
            <a:latin typeface="Tahoma"/>
            <a:ea typeface="Tahoma"/>
            <a:cs typeface="Tahoma"/>
          </a:endParaRPr>
        </a:p>
        <a:p>
          <a:pPr algn="ctr" rtl="0">
            <a:defRPr sz="1000"/>
          </a:pPr>
          <a:endParaRPr lang="es-ES" sz="1400" b="0" i="0" u="none" strike="noStrike" baseline="0">
            <a:solidFill>
              <a:srgbClr val="000000"/>
            </a:solidFill>
            <a:latin typeface="Tahoma"/>
            <a:ea typeface="Tahoma"/>
            <a:cs typeface="Tahoma"/>
          </a:endParaRPr>
        </a:p>
        <a:p>
          <a:pPr algn="ctr" rtl="0">
            <a:defRPr sz="1000"/>
          </a:pPr>
          <a:r>
            <a:rPr lang="es-ES" sz="1100" b="0" i="0" u="none" strike="noStrike" baseline="0">
              <a:solidFill>
                <a:srgbClr val="808080"/>
              </a:solidFill>
              <a:latin typeface="Tahoma"/>
              <a:ea typeface="Tahoma"/>
              <a:cs typeface="Tahoma"/>
            </a:rPr>
            <a:t>Los textos de esta sección fueron escritos en su día por E. Wach para la formación de sus franquiciados, le agradecemos su aportación.</a:t>
          </a:r>
          <a:r>
            <a:rPr lang="es-ES" sz="1100" b="0" i="0" u="none" strike="noStrike" baseline="0">
              <a:solidFill>
                <a:srgbClr val="000000"/>
              </a:solidFill>
              <a:latin typeface="Tahoma"/>
              <a:ea typeface="Tahoma"/>
              <a:cs typeface="Tahoma"/>
            </a:rPr>
            <a:t> </a:t>
          </a:r>
          <a:endParaRPr lang="es-ES" sz="800" b="0" i="0" u="none" strike="noStrike" baseline="0">
            <a:solidFill>
              <a:srgbClr val="000000"/>
            </a:solidFill>
            <a:latin typeface="Tahoma"/>
            <a:ea typeface="Tahoma"/>
            <a:cs typeface="Tahoma"/>
          </a:endParaRPr>
        </a:p>
        <a:p>
          <a:pPr algn="ctr" rtl="0">
            <a:defRPr sz="1000"/>
          </a:pPr>
          <a:r>
            <a:rPr lang="es-ES" sz="800" b="1" i="0" u="none" strike="noStrike" baseline="0">
              <a:solidFill>
                <a:srgbClr val="000000"/>
              </a:solidFill>
              <a:latin typeface="Tahoma"/>
              <a:ea typeface="Tahoma"/>
              <a:cs typeface="Tahoma"/>
            </a:rPr>
            <a:t>    </a:t>
          </a:r>
        </a:p>
      </xdr:txBody>
    </xdr:sp>
    <xdr:clientData/>
  </xdr:twoCellAnchor>
  <xdr:twoCellAnchor editAs="oneCell">
    <xdr:from>
      <xdr:col>7</xdr:col>
      <xdr:colOff>266700</xdr:colOff>
      <xdr:row>12</xdr:row>
      <xdr:rowOff>142875</xdr:rowOff>
    </xdr:from>
    <xdr:to>
      <xdr:col>11</xdr:col>
      <xdr:colOff>19050</xdr:colOff>
      <xdr:row>15</xdr:row>
      <xdr:rowOff>133350</xdr:rowOff>
    </xdr:to>
    <xdr:sp macro="" textlink="">
      <xdr:nvSpPr>
        <xdr:cNvPr id="68618" name="Text Box 1034">
          <a:hlinkClick xmlns:r="http://schemas.openxmlformats.org/officeDocument/2006/relationships" r:id="rId1" tooltip="contacto por e-mail (necesitas una conexión activa)"/>
        </xdr:cNvPr>
        <xdr:cNvSpPr txBox="1">
          <a:spLocks noChangeAspect="1" noChangeArrowheads="1"/>
        </xdr:cNvSpPr>
      </xdr:nvSpPr>
      <xdr:spPr bwMode="auto">
        <a:xfrm>
          <a:off x="4857750" y="2495550"/>
          <a:ext cx="2314575" cy="476250"/>
        </a:xfrm>
        <a:prstGeom prst="rect">
          <a:avLst/>
        </a:prstGeom>
        <a:solidFill>
          <a:srgbClr val="FFCC99"/>
        </a:solidFill>
        <a:ln w="9525" algn="ctr">
          <a:solidFill>
            <a:srgbClr val="C0C0C0"/>
          </a:solidFill>
          <a:miter lim="800000"/>
          <a:headEnd/>
          <a:tailEnd/>
        </a:ln>
        <a:effectLst/>
      </xdr:spPr>
      <xdr:txBody>
        <a:bodyPr vertOverflow="clip" wrap="square" lIns="45720" tIns="27432" rIns="45720" bIns="27432" anchor="ctr" upright="1"/>
        <a:lstStyle/>
        <a:p>
          <a:pPr algn="ctr" rtl="0">
            <a:defRPr sz="1000"/>
          </a:pPr>
          <a:r>
            <a:rPr lang="es-ES" sz="1600" b="1" i="0" u="none" strike="noStrike" baseline="0">
              <a:solidFill>
                <a:srgbClr val="808080"/>
              </a:solidFill>
              <a:latin typeface="Tahoma"/>
              <a:ea typeface="Tahoma"/>
              <a:cs typeface="Tahoma"/>
            </a:rPr>
            <a:t>atención al cliente</a:t>
          </a:r>
          <a:endParaRPr lang="es-ES" sz="1100" b="1" i="0" u="none" strike="noStrike" baseline="0">
            <a:solidFill>
              <a:srgbClr val="808080"/>
            </a:solidFill>
            <a:latin typeface="Tahoma"/>
            <a:ea typeface="Tahoma"/>
            <a:cs typeface="Tahoma"/>
          </a:endParaRPr>
        </a:p>
        <a:p>
          <a:pPr algn="ctr" rtl="0">
            <a:defRPr sz="1000"/>
          </a:pPr>
          <a:r>
            <a:rPr lang="es-ES" sz="1200" b="1" i="0" u="none" strike="noStrike" baseline="0">
              <a:solidFill>
                <a:srgbClr val="808080"/>
              </a:solidFill>
              <a:latin typeface="Tahoma"/>
              <a:ea typeface="Tahoma"/>
              <a:cs typeface="Tahoma"/>
            </a:rPr>
            <a:t>atencion@e.ditor.com</a:t>
          </a:r>
        </a:p>
      </xdr:txBody>
    </xdr:sp>
    <xdr:clientData/>
  </xdr:twoCellAnchor>
  <xdr:twoCellAnchor editAs="oneCell">
    <xdr:from>
      <xdr:col>15</xdr:col>
      <xdr:colOff>762000</xdr:colOff>
      <xdr:row>2</xdr:row>
      <xdr:rowOff>47625</xdr:rowOff>
    </xdr:from>
    <xdr:to>
      <xdr:col>16</xdr:col>
      <xdr:colOff>323850</xdr:colOff>
      <xdr:row>2</xdr:row>
      <xdr:rowOff>419100</xdr:rowOff>
    </xdr:to>
    <xdr:pic>
      <xdr:nvPicPr>
        <xdr:cNvPr id="68624" name="Picture 1040" descr="iiiii007">
          <a:hlinkClick xmlns:r="http://schemas.openxmlformats.org/officeDocument/2006/relationships" r:id="rId2" tooltip="Ir a la hoja SIGUIENTE"/>
        </xdr:cNvPr>
        <xdr:cNvPicPr>
          <a:picLocks noChangeAspect="1" noChangeArrowheads="1"/>
        </xdr:cNvPicPr>
      </xdr:nvPicPr>
      <xdr:blipFill>
        <a:blip xmlns:r="http://schemas.openxmlformats.org/officeDocument/2006/relationships" r:embed="rId3" cstate="print"/>
        <a:srcRect/>
        <a:stretch>
          <a:fillRect/>
        </a:stretch>
      </xdr:blipFill>
      <xdr:spPr bwMode="auto">
        <a:xfrm>
          <a:off x="11153775" y="552450"/>
          <a:ext cx="342900" cy="371475"/>
        </a:xfrm>
        <a:prstGeom prst="rect">
          <a:avLst/>
        </a:prstGeom>
        <a:noFill/>
      </xdr:spPr>
    </xdr:pic>
    <xdr:clientData/>
  </xdr:twoCellAnchor>
  <xdr:twoCellAnchor editAs="oneCell">
    <xdr:from>
      <xdr:col>3</xdr:col>
      <xdr:colOff>76200</xdr:colOff>
      <xdr:row>2</xdr:row>
      <xdr:rowOff>66675</xdr:rowOff>
    </xdr:from>
    <xdr:to>
      <xdr:col>4</xdr:col>
      <xdr:colOff>19050</xdr:colOff>
      <xdr:row>2</xdr:row>
      <xdr:rowOff>428625</xdr:rowOff>
    </xdr:to>
    <xdr:pic>
      <xdr:nvPicPr>
        <xdr:cNvPr id="68625" name="Picture 1041" descr="iiiii007">
          <a:hlinkClick xmlns:r="http://schemas.openxmlformats.org/officeDocument/2006/relationships" r:id="rId4" tooltip="Ir a la hoja ANTERIOR"/>
        </xdr:cNvPr>
        <xdr:cNvPicPr>
          <a:picLocks noChangeAspect="1" noChangeArrowheads="1"/>
        </xdr:cNvPicPr>
      </xdr:nvPicPr>
      <xdr:blipFill>
        <a:blip xmlns:r="http://schemas.openxmlformats.org/officeDocument/2006/relationships" r:embed="rId5" cstate="print"/>
        <a:srcRect/>
        <a:stretch>
          <a:fillRect/>
        </a:stretch>
      </xdr:blipFill>
      <xdr:spPr bwMode="auto">
        <a:xfrm>
          <a:off x="571500" y="571500"/>
          <a:ext cx="323850" cy="361950"/>
        </a:xfrm>
        <a:prstGeom prst="rect">
          <a:avLst/>
        </a:prstGeom>
        <a:noFill/>
      </xdr:spPr>
    </xdr:pic>
    <xdr:clientData/>
  </xdr:twoCellAnchor>
  <xdr:twoCellAnchor editAs="oneCell">
    <xdr:from>
      <xdr:col>3</xdr:col>
      <xdr:colOff>76200</xdr:colOff>
      <xdr:row>2</xdr:row>
      <xdr:rowOff>47625</xdr:rowOff>
    </xdr:from>
    <xdr:to>
      <xdr:col>4</xdr:col>
      <xdr:colOff>28575</xdr:colOff>
      <xdr:row>2</xdr:row>
      <xdr:rowOff>409575</xdr:rowOff>
    </xdr:to>
    <xdr:pic>
      <xdr:nvPicPr>
        <xdr:cNvPr id="68627" name="Picture 1043" descr="iiiii007">
          <a:hlinkClick xmlns:r="http://schemas.openxmlformats.org/officeDocument/2006/relationships" r:id="rId6" tooltip="Ir a la hoja ANTERIOR"/>
        </xdr:cNvPr>
        <xdr:cNvPicPr>
          <a:picLocks noChangeAspect="1" noChangeArrowheads="1"/>
        </xdr:cNvPicPr>
      </xdr:nvPicPr>
      <xdr:blipFill>
        <a:blip xmlns:r="http://schemas.openxmlformats.org/officeDocument/2006/relationships" r:embed="rId5" cstate="print"/>
        <a:srcRect/>
        <a:stretch>
          <a:fillRect/>
        </a:stretch>
      </xdr:blipFill>
      <xdr:spPr bwMode="auto">
        <a:xfrm>
          <a:off x="571500" y="552450"/>
          <a:ext cx="333375" cy="3619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200025</xdr:colOff>
      <xdr:row>5</xdr:row>
      <xdr:rowOff>95250</xdr:rowOff>
    </xdr:from>
    <xdr:to>
      <xdr:col>9</xdr:col>
      <xdr:colOff>1428750</xdr:colOff>
      <xdr:row>41</xdr:row>
      <xdr:rowOff>47625</xdr:rowOff>
    </xdr:to>
    <xdr:sp macro="" textlink="">
      <xdr:nvSpPr>
        <xdr:cNvPr id="32779" name="Text Box 11"/>
        <xdr:cNvSpPr txBox="1">
          <a:spLocks noChangeArrowheads="1"/>
        </xdr:cNvSpPr>
      </xdr:nvSpPr>
      <xdr:spPr bwMode="auto">
        <a:xfrm>
          <a:off x="723900" y="619125"/>
          <a:ext cx="7162800" cy="5800725"/>
        </a:xfrm>
        <a:prstGeom prst="rect">
          <a:avLst/>
        </a:prstGeom>
        <a:noFill/>
        <a:ln w="9525">
          <a:noFill/>
          <a:miter lim="800000"/>
          <a:headEnd/>
          <a:tailEnd/>
        </a:ln>
        <a:effectLst/>
      </xdr:spPr>
      <xdr:txBody>
        <a:bodyPr vertOverflow="clip" wrap="square" lIns="72000" tIns="82800" rIns="90000" bIns="46800" anchor="t" upright="1"/>
        <a:lstStyle/>
        <a:p>
          <a:pPr algn="l" rtl="0">
            <a:defRPr sz="1000"/>
          </a:pPr>
          <a:r>
            <a:rPr lang="es-ES" sz="1100" b="1" i="0" u="none" strike="noStrike" baseline="0">
              <a:solidFill>
                <a:srgbClr val="000000"/>
              </a:solidFill>
              <a:latin typeface="Tahoma"/>
              <a:ea typeface="Tahoma"/>
              <a:cs typeface="Tahoma"/>
            </a:rPr>
            <a:t>                                                   </a:t>
          </a:r>
          <a:r>
            <a:rPr lang="es-ES" sz="1100" b="1" i="0" u="none" strike="noStrike" baseline="0">
              <a:solidFill>
                <a:srgbClr val="993300"/>
              </a:solidFill>
              <a:latin typeface="Tahoma"/>
              <a:ea typeface="Tahoma"/>
              <a:cs typeface="Tahoma"/>
            </a:rPr>
            <a:t> </a:t>
          </a:r>
          <a:r>
            <a:rPr lang="es-ES" sz="1400" b="1" i="0" u="none" strike="noStrike" baseline="0">
              <a:solidFill>
                <a:srgbClr val="993300"/>
              </a:solidFill>
              <a:latin typeface="Tahoma"/>
              <a:ea typeface="Tahoma"/>
              <a:cs typeface="Tahoma"/>
            </a:rPr>
            <a:t>¿QUÉ ES UN PRESUPUESTO de empresa?</a:t>
          </a:r>
          <a:endParaRPr lang="es-ES" sz="800" b="1" i="0" u="none" strike="noStrike" baseline="0">
            <a:solidFill>
              <a:srgbClr val="000000"/>
            </a:solidFill>
            <a:latin typeface="Tahoma"/>
            <a:ea typeface="Tahoma"/>
            <a:cs typeface="Tahoma"/>
          </a:endParaRP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800" b="1" i="0" u="none" strike="noStrike" baseline="0">
              <a:solidFill>
                <a:srgbClr val="993300"/>
              </a:solidFill>
              <a:latin typeface="Tahoma"/>
              <a:ea typeface="Tahoma"/>
              <a:cs typeface="Tahoma"/>
            </a:rPr>
            <a:t> </a:t>
          </a:r>
          <a:r>
            <a:rPr lang="es-ES" sz="1100" b="1" i="0" u="none" strike="noStrike" baseline="0">
              <a:solidFill>
                <a:srgbClr val="993300"/>
              </a:solidFill>
              <a:latin typeface="Tahoma"/>
              <a:ea typeface="Tahoma"/>
              <a:cs typeface="Tahoma"/>
            </a:rPr>
            <a:t> </a:t>
          </a:r>
          <a:r>
            <a:rPr lang="es-ES" sz="1100" b="1" i="0" u="none" strike="noStrike" baseline="0">
              <a:solidFill>
                <a:srgbClr val="000000"/>
              </a:solidFill>
              <a:latin typeface="Tahoma"/>
              <a:ea typeface="Tahoma"/>
              <a:cs typeface="Tahoma"/>
            </a:rPr>
            <a:t>El PRESUPUESTO es el elemento fundamental en la gestión de una empresa o proyecto que </a:t>
          </a:r>
          <a:r>
            <a:rPr lang="es-ES" sz="1100" b="1" i="0" u="sng" strike="noStrike" baseline="0">
              <a:solidFill>
                <a:srgbClr val="000000"/>
              </a:solidFill>
              <a:latin typeface="Tahoma"/>
              <a:ea typeface="Tahoma"/>
              <a:cs typeface="Tahoma"/>
            </a:rPr>
            <a:t>concreta cuáles</a:t>
          </a:r>
          <a:r>
            <a:rPr lang="es-ES" sz="1100" b="0" i="0" u="sng" strike="noStrike" baseline="0">
              <a:solidFill>
                <a:srgbClr val="000000"/>
              </a:solidFill>
              <a:latin typeface="Tahoma"/>
              <a:ea typeface="Tahoma"/>
              <a:cs typeface="Tahoma"/>
            </a:rPr>
            <a:t> </a:t>
          </a:r>
          <a:r>
            <a:rPr lang="es-ES" sz="1100" b="1" i="0" u="sng" strike="noStrike" baseline="0">
              <a:solidFill>
                <a:srgbClr val="000000"/>
              </a:solidFill>
              <a:latin typeface="Tahoma"/>
              <a:ea typeface="Tahoma"/>
              <a:cs typeface="Tahoma"/>
            </a:rPr>
            <a:t>son los objetivos de ingresos, gastos y resultados del ejercicio.</a:t>
          </a:r>
          <a:endParaRPr lang="es-ES" sz="1000" b="1" i="0" u="sng" strike="noStrike" baseline="0">
            <a:solidFill>
              <a:srgbClr val="000000"/>
            </a:solidFill>
            <a:latin typeface="Tahoma"/>
            <a:ea typeface="Tahoma"/>
            <a:cs typeface="Tahoma"/>
          </a:endParaRPr>
        </a:p>
        <a:p>
          <a:pPr algn="l" rtl="0">
            <a:defRPr sz="1000"/>
          </a:pPr>
          <a:r>
            <a:rPr lang="es-ES" sz="10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 </a:t>
          </a:r>
        </a:p>
        <a:p>
          <a:pPr algn="l" rtl="0">
            <a:defRPr sz="1000"/>
          </a:pPr>
          <a:r>
            <a:rPr lang="es-ES" sz="1100" b="1" i="0" u="none" strike="noStrike" baseline="0">
              <a:solidFill>
                <a:srgbClr val="800000"/>
              </a:solidFill>
              <a:latin typeface="Tahoma"/>
              <a:ea typeface="Tahoma"/>
              <a:cs typeface="Tahoma"/>
            </a:rPr>
            <a:t>El PRESUPUESTO ECONÓMICO: </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El PRESUPUESTO al que más comúnmente nos referimos es el PRESUPUESTO ECONÓMICO de la empresa, es una previsión de los rendimientos económicos que obtendrá la empresa durante ese ejercicio concreto, incluye:</a:t>
          </a:r>
        </a:p>
        <a:p>
          <a:pPr algn="l" rtl="0">
            <a:defRPr sz="1000"/>
          </a:pPr>
          <a:r>
            <a:rPr lang="es-ES" sz="1000" b="1" i="0" u="none" strike="noStrike" baseline="0">
              <a:solidFill>
                <a:srgbClr val="000000"/>
              </a:solidFill>
              <a:latin typeface="Tahoma"/>
              <a:ea typeface="Tahoma"/>
              <a:cs typeface="Tahoma"/>
            </a:rPr>
            <a:t>1 - Los INGRESOS </a:t>
          </a:r>
          <a:r>
            <a:rPr lang="es-ES" sz="1000" b="0" i="0" u="none" strike="noStrike" baseline="0">
              <a:solidFill>
                <a:srgbClr val="000000"/>
              </a:solidFill>
              <a:latin typeface="Tahoma"/>
              <a:ea typeface="Tahoma"/>
              <a:cs typeface="Tahoma"/>
            </a:rPr>
            <a:t>(sin IVA)</a:t>
          </a:r>
          <a:r>
            <a:rPr lang="es-ES" sz="1000" b="1" i="0" u="none" strike="noStrike" baseline="0">
              <a:solidFill>
                <a:srgbClr val="000000"/>
              </a:solidFill>
              <a:latin typeface="Tahoma"/>
              <a:ea typeface="Tahoma"/>
              <a:cs typeface="Tahoma"/>
            </a:rPr>
            <a:t>,</a:t>
          </a:r>
          <a:r>
            <a:rPr lang="es-ES" sz="1000" b="0" i="0" u="none" strike="noStrike" baseline="0">
              <a:solidFill>
                <a:srgbClr val="000000"/>
              </a:solidFill>
              <a:latin typeface="Tahoma"/>
              <a:ea typeface="Tahoma"/>
              <a:cs typeface="Tahoma"/>
            </a:rPr>
            <a:t> debe definir y cuantificar los ingresos operativos que se producirán durante el ejercicio en el momento en que se produzcan. Para un mejor análisis y seguimiento posterior, es habitual separar los ingresos en función de su origen.</a:t>
          </a:r>
        </a:p>
        <a:p>
          <a:pPr algn="l" rtl="0">
            <a:defRPr sz="1000"/>
          </a:pPr>
          <a:r>
            <a:rPr lang="es-ES" sz="1000" b="1" i="0" u="none" strike="noStrike" baseline="0">
              <a:solidFill>
                <a:srgbClr val="000000"/>
              </a:solidFill>
              <a:latin typeface="Tahoma"/>
              <a:ea typeface="Tahoma"/>
              <a:cs typeface="Tahoma"/>
            </a:rPr>
            <a:t>2- Los GASTOS </a:t>
          </a:r>
          <a:r>
            <a:rPr lang="es-ES" sz="1000" b="0" i="0" u="none" strike="noStrike" baseline="0">
              <a:solidFill>
                <a:srgbClr val="000000"/>
              </a:solidFill>
              <a:latin typeface="Tahoma"/>
              <a:ea typeface="Tahoma"/>
              <a:cs typeface="Tahoma"/>
            </a:rPr>
            <a:t>(sin IVA)</a:t>
          </a:r>
          <a:r>
            <a:rPr lang="es-ES" sz="1000" b="1" i="0" u="none" strike="noStrike" baseline="0">
              <a:solidFill>
                <a:srgbClr val="000000"/>
              </a:solidFill>
              <a:latin typeface="Tahoma"/>
              <a:ea typeface="Tahoma"/>
              <a:cs typeface="Tahoma"/>
            </a:rPr>
            <a:t>,</a:t>
          </a:r>
          <a:r>
            <a:rPr lang="es-ES" sz="1000" b="0" i="0" u="none" strike="noStrike" baseline="0">
              <a:solidFill>
                <a:srgbClr val="000000"/>
              </a:solidFill>
              <a:latin typeface="Tahoma"/>
              <a:ea typeface="Tahoma"/>
              <a:cs typeface="Tahoma"/>
            </a:rPr>
            <a:t> refleja los gastos operativos que, previsiblemente se producirán durante el año en el momento en que se producirán. Para poder efectuar un análisis correcto y un mejor seguimiento es bueno segregar dichos gastos en función de su importancia y repercusión para la empresa.</a:t>
          </a:r>
        </a:p>
        <a:p>
          <a:pPr algn="l" rtl="0">
            <a:defRPr sz="1000"/>
          </a:pPr>
          <a:r>
            <a:rPr lang="es-ES" sz="1000" b="1" i="0" u="none" strike="noStrike" baseline="0">
              <a:solidFill>
                <a:srgbClr val="000000"/>
              </a:solidFill>
              <a:latin typeface="Tahoma"/>
              <a:ea typeface="Tahoma"/>
              <a:cs typeface="Tahoma"/>
            </a:rPr>
            <a:t>3- El RESULTADO o beneficio</a:t>
          </a:r>
          <a:r>
            <a:rPr lang="es-ES" sz="1000" b="0" i="0" u="none" strike="noStrike" baseline="0">
              <a:solidFill>
                <a:srgbClr val="000000"/>
              </a:solidFill>
              <a:latin typeface="Tahoma"/>
              <a:ea typeface="Tahoma"/>
              <a:cs typeface="Tahoma"/>
            </a:rPr>
            <a:t>, naturalmente, al final del presupuesto debe reflejarse la diferencia entre los ingresos y los gastos, es decir: lo que ganaremos, el resultado económico del ejercicio.</a:t>
          </a:r>
          <a:endParaRPr lang="es-ES" sz="800" b="0" i="0" u="none" strike="noStrike" baseline="0">
            <a:solidFill>
              <a:srgbClr val="000000"/>
            </a:solidFill>
            <a:latin typeface="Tahoma"/>
            <a:ea typeface="Tahoma"/>
            <a:cs typeface="Tahoma"/>
          </a:endParaRPr>
        </a:p>
        <a:p>
          <a:pPr algn="l" rtl="0">
            <a:defRPr sz="1000"/>
          </a:pPr>
          <a:endParaRPr lang="es-ES" sz="800" b="0" i="0" u="none" strike="noStrike" baseline="0">
            <a:solidFill>
              <a:srgbClr val="000000"/>
            </a:solidFill>
            <a:latin typeface="Tahoma"/>
            <a:ea typeface="Tahoma"/>
            <a:cs typeface="Tahoma"/>
          </a:endParaRPr>
        </a:p>
        <a:p>
          <a:pPr algn="l" rtl="0">
            <a:defRPr sz="1000"/>
          </a:pPr>
          <a:r>
            <a:rPr lang="es-ES" sz="1000" b="1" i="0" u="none" strike="noStrike" baseline="0">
              <a:solidFill>
                <a:srgbClr val="800000"/>
              </a:solidFill>
              <a:latin typeface="Tahoma"/>
              <a:ea typeface="Tahoma"/>
              <a:cs typeface="Tahoma"/>
            </a:rPr>
            <a:t>Es fundamental para definir y alcanzar los objetivos de nuestra empresa:</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Hacerlo nos "obliga" a reflexionar sobre nuestra situación actual, posibilidades de futuro y a buscar soluciones que mejoren los rendimientos de nuestro negocio. Seguirlo (control presupuestario) nos permite saber donde nos encontramos en todo momento y tomar las decisiones más acertadas para alcanzar los objetivos.</a:t>
          </a:r>
          <a:endParaRPr lang="es-ES" sz="800" b="0" i="0" u="none" strike="noStrike" baseline="0">
            <a:solidFill>
              <a:srgbClr val="000000"/>
            </a:solidFill>
            <a:latin typeface="Tahoma"/>
            <a:ea typeface="Tahoma"/>
            <a:cs typeface="Tahoma"/>
          </a:endParaRPr>
        </a:p>
        <a:p>
          <a:pPr algn="l" rtl="0">
            <a:defRPr sz="1000"/>
          </a:pPr>
          <a:r>
            <a:rPr lang="es-ES" sz="1000" b="1" i="0" u="none" strike="noStrike" baseline="0">
              <a:solidFill>
                <a:srgbClr val="800000"/>
              </a:solidFill>
              <a:latin typeface="Tahoma"/>
              <a:ea typeface="Tahoma"/>
              <a:cs typeface="Tahoma"/>
            </a:rPr>
            <a:t>... pero tiene una limitación importante:</a:t>
          </a:r>
          <a:endParaRPr lang="es-ES" sz="800" b="0" i="0" u="none" strike="noStrike" baseline="0">
            <a:solidFill>
              <a:srgbClr val="000000"/>
            </a:solidFill>
            <a:latin typeface="Tahoma"/>
            <a:ea typeface="Tahoma"/>
            <a:cs typeface="Tahoma"/>
          </a:endParaRPr>
        </a:p>
        <a:p>
          <a:pPr algn="l" rtl="0">
            <a:defRPr sz="1000"/>
          </a:pPr>
          <a:r>
            <a:rPr lang="es-ES" sz="800" b="1" i="0" u="none" strike="noStrike" baseline="0">
              <a:solidFill>
                <a:srgbClr val="000000"/>
              </a:solidFill>
              <a:latin typeface="Tahoma"/>
              <a:ea typeface="Tahoma"/>
              <a:cs typeface="Tahoma"/>
            </a:rPr>
            <a:t>N</a:t>
          </a:r>
          <a:r>
            <a:rPr lang="es-ES" sz="1000" b="1" i="0" u="none" strike="noStrike" baseline="0">
              <a:solidFill>
                <a:srgbClr val="000000"/>
              </a:solidFill>
              <a:latin typeface="Tahoma"/>
              <a:ea typeface="Tahoma"/>
              <a:cs typeface="Tahoma"/>
            </a:rPr>
            <a:t>o refleja los cobros, los pagos ni la LIQUIDEZ (el dinero disponible) de la empresa.</a:t>
          </a: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100" b="1" i="0" u="none" strike="noStrike" baseline="0">
              <a:solidFill>
                <a:srgbClr val="800000"/>
              </a:solidFill>
              <a:latin typeface="Tahoma"/>
              <a:ea typeface="Tahoma"/>
              <a:cs typeface="Tahoma"/>
            </a:rPr>
            <a:t>El PRESUPUESTO DE TESORERÍA</a:t>
          </a:r>
          <a:r>
            <a:rPr lang="es-ES" sz="1000" b="0" i="0" u="none" strike="noStrike" baseline="0">
              <a:solidFill>
                <a:srgbClr val="000000"/>
              </a:solidFill>
              <a:latin typeface="Tahoma"/>
              <a:ea typeface="Tahoma"/>
              <a:cs typeface="Tahoma"/>
            </a:rPr>
            <a:t> :</a:t>
          </a:r>
        </a:p>
        <a:p>
          <a:pPr algn="l" rtl="0">
            <a:defRPr sz="1000"/>
          </a:pPr>
          <a:r>
            <a:rPr lang="es-ES" sz="1000" b="0" i="0" u="none" strike="noStrike" baseline="0">
              <a:solidFill>
                <a:srgbClr val="000000"/>
              </a:solidFill>
              <a:latin typeface="Tahoma"/>
              <a:ea typeface="Tahoma"/>
              <a:cs typeface="Tahoma"/>
            </a:rPr>
            <a:t>Es básico para completar la visión de nuestro negocio. Hacerlo nos dará una información crucial sobre la liquidez (dinero real) de que dispondremos si alcanzamos los objetivos del presupuesto económico y nos "obligará" a tomar decisiones respecto a las políticas de cobro/pago y a buscar alternativas que mejoren la financiación y la solvencia de la empresa. </a:t>
          </a:r>
        </a:p>
        <a:p>
          <a:pPr algn="l" rtl="0">
            <a:defRPr sz="1000"/>
          </a:pPr>
          <a:r>
            <a:rPr lang="es-ES" sz="1000" b="0" i="0" u="none" strike="noStrike" baseline="0">
              <a:solidFill>
                <a:srgbClr val="000000"/>
              </a:solidFill>
              <a:latin typeface="Tahoma"/>
              <a:ea typeface="Tahoma"/>
              <a:cs typeface="Tahoma"/>
            </a:rPr>
            <a:t>El presupuesto de tesorería incluye:</a:t>
          </a:r>
        </a:p>
        <a:p>
          <a:pPr algn="l" rtl="0">
            <a:defRPr sz="1000"/>
          </a:pPr>
          <a:r>
            <a:rPr lang="es-ES" sz="1000" b="1" i="0" u="none" strike="noStrike" baseline="0">
              <a:solidFill>
                <a:srgbClr val="000000"/>
              </a:solidFill>
              <a:latin typeface="Tahoma"/>
              <a:ea typeface="Tahoma"/>
              <a:cs typeface="Tahoma"/>
            </a:rPr>
            <a:t>1 - Todos los COBROS, </a:t>
          </a:r>
          <a:r>
            <a:rPr lang="es-ES" sz="1000" b="0" i="0" u="none" strike="noStrike" baseline="0">
              <a:solidFill>
                <a:srgbClr val="000000"/>
              </a:solidFill>
              <a:latin typeface="Tahoma"/>
              <a:ea typeface="Tahoma"/>
              <a:cs typeface="Tahoma"/>
            </a:rPr>
            <a:t>todos los importes a cobrar IVA incluido, (sean del tipo que sean) en el momento donde se prevé ingresarlos. Es normal prever un cierto volumen de impagados o fallidos.</a:t>
          </a:r>
        </a:p>
        <a:p>
          <a:pPr algn="l" rtl="0">
            <a:defRPr sz="1000"/>
          </a:pPr>
          <a:r>
            <a:rPr lang="es-ES" sz="1000" b="1" i="0" u="none" strike="noStrike" baseline="0">
              <a:solidFill>
                <a:srgbClr val="000000"/>
              </a:solidFill>
              <a:latin typeface="Tahoma"/>
              <a:ea typeface="Tahoma"/>
              <a:cs typeface="Tahoma"/>
            </a:rPr>
            <a:t>2 - Todos los PAGOS, </a:t>
          </a:r>
          <a:r>
            <a:rPr lang="es-ES" sz="1000" b="0" i="0" u="none" strike="noStrike" baseline="0">
              <a:solidFill>
                <a:srgbClr val="000000"/>
              </a:solidFill>
              <a:latin typeface="Tahoma"/>
              <a:ea typeface="Tahoma"/>
              <a:cs typeface="Tahoma"/>
            </a:rPr>
            <a:t>todos los importes a pagar IVA incluido, (sean del tipo que sean) en el momento donde se prevé abonarlos. </a:t>
          </a:r>
        </a:p>
        <a:p>
          <a:pPr algn="l" rtl="0">
            <a:defRPr sz="1000"/>
          </a:pPr>
          <a:r>
            <a:rPr lang="es-ES" sz="1000" b="1" i="0" u="none" strike="noStrike" baseline="0">
              <a:solidFill>
                <a:srgbClr val="000000"/>
              </a:solidFill>
              <a:latin typeface="Tahoma"/>
              <a:ea typeface="Tahoma"/>
              <a:cs typeface="Tahoma"/>
            </a:rPr>
            <a:t>3 - El SALDO </a:t>
          </a:r>
          <a:r>
            <a:rPr lang="es-ES" sz="1000" b="0" i="0" u="none" strike="noStrike" baseline="0">
              <a:solidFill>
                <a:srgbClr val="000000"/>
              </a:solidFill>
              <a:latin typeface="Tahoma"/>
              <a:ea typeface="Tahoma"/>
              <a:cs typeface="Tahoma"/>
            </a:rPr>
            <a:t>neto final (cobros menos pagos) de cada período y acumulado.</a:t>
          </a:r>
        </a:p>
        <a:p>
          <a:pPr algn="l" rtl="0">
            <a:defRPr sz="1000"/>
          </a:pPr>
          <a:endParaRPr lang="es-ES" sz="1000" b="0" i="0" u="none" strike="noStrike" baseline="0">
            <a:solidFill>
              <a:srgbClr val="000000"/>
            </a:solidFill>
            <a:latin typeface="Tahoma"/>
            <a:ea typeface="Tahoma"/>
            <a:cs typeface="Tahoma"/>
          </a:endParaRPr>
        </a:p>
      </xdr:txBody>
    </xdr:sp>
    <xdr:clientData/>
  </xdr:twoCellAnchor>
  <xdr:oneCellAnchor>
    <xdr:from>
      <xdr:col>10</xdr:col>
      <xdr:colOff>38100</xdr:colOff>
      <xdr:row>20</xdr:row>
      <xdr:rowOff>0</xdr:rowOff>
    </xdr:from>
    <xdr:ext cx="95250" cy="219075"/>
    <xdr:sp macro="" textlink="">
      <xdr:nvSpPr>
        <xdr:cNvPr id="32808" name="Text Box 40"/>
        <xdr:cNvSpPr txBox="1">
          <a:spLocks noChangeArrowheads="1"/>
        </xdr:cNvSpPr>
      </xdr:nvSpPr>
      <xdr:spPr bwMode="auto">
        <a:xfrm>
          <a:off x="7972425" y="2971800"/>
          <a:ext cx="95250" cy="219075"/>
        </a:xfrm>
        <a:prstGeom prst="rect">
          <a:avLst/>
        </a:prstGeom>
        <a:noFill/>
        <a:ln w="9525">
          <a:noFill/>
          <a:miter lim="800000"/>
          <a:headEnd/>
          <a:tailEnd/>
        </a:ln>
      </xdr:spPr>
    </xdr:sp>
    <xdr:clientData/>
  </xdr:oneCellAnchor>
  <xdr:twoCellAnchor editAs="oneCell">
    <xdr:from>
      <xdr:col>4</xdr:col>
      <xdr:colOff>114300</xdr:colOff>
      <xdr:row>44</xdr:row>
      <xdr:rowOff>0</xdr:rowOff>
    </xdr:from>
    <xdr:to>
      <xdr:col>9</xdr:col>
      <xdr:colOff>1323975</xdr:colOff>
      <xdr:row>68</xdr:row>
      <xdr:rowOff>28575</xdr:rowOff>
    </xdr:to>
    <xdr:sp macro="" textlink="">
      <xdr:nvSpPr>
        <xdr:cNvPr id="32813" name="Text Box 45"/>
        <xdr:cNvSpPr txBox="1">
          <a:spLocks noChangeArrowheads="1"/>
        </xdr:cNvSpPr>
      </xdr:nvSpPr>
      <xdr:spPr bwMode="auto">
        <a:xfrm>
          <a:off x="638175" y="6648450"/>
          <a:ext cx="7143750" cy="3838575"/>
        </a:xfrm>
        <a:prstGeom prst="rect">
          <a:avLst/>
        </a:prstGeom>
        <a:noFill/>
        <a:ln w="9525">
          <a:noFill/>
          <a:miter lim="800000"/>
          <a:headEnd/>
          <a:tailEnd/>
        </a:ln>
        <a:effectLst/>
      </xdr:spPr>
      <xdr:txBody>
        <a:bodyPr vertOverflow="clip" wrap="square" lIns="72000" tIns="82800" rIns="90000" bIns="46800" anchor="t" upright="1"/>
        <a:lstStyle/>
        <a:p>
          <a:pPr algn="l" rtl="0">
            <a:defRPr sz="1000"/>
          </a:pPr>
          <a:r>
            <a:rPr lang="es-ES" sz="1100" b="1" i="0" u="none" strike="noStrike" baseline="0">
              <a:solidFill>
                <a:srgbClr val="000000"/>
              </a:solidFill>
              <a:latin typeface="Tahoma"/>
              <a:ea typeface="Tahoma"/>
              <a:cs typeface="Tahoma"/>
            </a:rPr>
            <a:t>        BENEFICIO NO ES IGUAL A LIQUIDEZ (DINERO)                  </a:t>
          </a:r>
          <a:r>
            <a:rPr lang="es-ES" sz="1100" b="1" i="0" u="none" strike="noStrike" baseline="0">
              <a:solidFill>
                <a:srgbClr val="008080"/>
              </a:solidFill>
              <a:latin typeface="Tahoma"/>
              <a:ea typeface="Tahoma"/>
              <a:cs typeface="Tahoma"/>
            </a:rPr>
            <a:t>  </a:t>
          </a:r>
          <a:r>
            <a:rPr lang="es-ES" sz="1400" b="1" i="0" u="sng" strike="noStrike" baseline="0">
              <a:solidFill>
                <a:srgbClr val="008080"/>
              </a:solidFill>
              <a:latin typeface="Tahoma"/>
              <a:ea typeface="Tahoma"/>
              <a:cs typeface="Tahoma"/>
            </a:rPr>
            <a:t>PUNTO CLAVE</a:t>
          </a:r>
          <a:endParaRPr lang="es-ES" sz="800" b="1" i="0" u="none" strike="noStrike" baseline="0">
            <a:solidFill>
              <a:srgbClr val="000000"/>
            </a:solidFill>
            <a:latin typeface="Tahoma"/>
            <a:ea typeface="Tahoma"/>
            <a:cs typeface="Tahoma"/>
          </a:endParaRP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100" b="1" i="0" u="none" strike="noStrike" baseline="0">
              <a:solidFill>
                <a:srgbClr val="993300"/>
              </a:solidFill>
              <a:latin typeface="Tahoma"/>
              <a:ea typeface="Tahoma"/>
              <a:cs typeface="Tahoma"/>
            </a:rPr>
            <a:t>● Un punto clave a tener siempre en cuenta</a:t>
          </a:r>
          <a:r>
            <a:rPr lang="es-ES" sz="1000" b="1" i="0" u="none" strike="noStrike" baseline="0">
              <a:solidFill>
                <a:srgbClr val="993300"/>
              </a:solidFill>
              <a:latin typeface="Tahoma"/>
              <a:ea typeface="Tahoma"/>
              <a:cs typeface="Tahoma"/>
            </a:rPr>
            <a:t>:  </a:t>
          </a:r>
          <a:endParaRPr lang="es-ES" sz="1100" b="1" i="0" u="none" strike="noStrike" baseline="0">
            <a:solidFill>
              <a:srgbClr val="000000"/>
            </a:solidFill>
            <a:latin typeface="Tahoma"/>
            <a:ea typeface="Tahoma"/>
            <a:cs typeface="Tahoma"/>
          </a:endParaRPr>
        </a:p>
        <a:p>
          <a:pPr algn="l" rtl="0">
            <a:defRPr sz="1000"/>
          </a:pPr>
          <a:r>
            <a:rPr lang="es-ES" sz="1100" b="1" i="0" u="none" strike="noStrike" baseline="0">
              <a:solidFill>
                <a:srgbClr val="000000"/>
              </a:solidFill>
              <a:latin typeface="Tahoma"/>
              <a:ea typeface="Tahoma"/>
              <a:cs typeface="Tahoma"/>
            </a:rPr>
            <a:t>   Obtener beneficios económicos no es igual a tener liquidez, podemos "</a:t>
          </a:r>
          <a:r>
            <a:rPr lang="es-ES" sz="1100" b="1" i="0" u="sng" strike="noStrike" baseline="0">
              <a:solidFill>
                <a:srgbClr val="000000"/>
              </a:solidFill>
              <a:latin typeface="Tahoma"/>
              <a:ea typeface="Tahoma"/>
              <a:cs typeface="Tahoma"/>
            </a:rPr>
            <a:t>ganar</a:t>
          </a:r>
          <a:r>
            <a:rPr lang="es-ES" sz="1100" b="1" i="0" u="none" strike="noStrike" baseline="0">
              <a:solidFill>
                <a:srgbClr val="000000"/>
              </a:solidFill>
              <a:latin typeface="Tahoma"/>
              <a:ea typeface="Tahoma"/>
              <a:cs typeface="Tahoma"/>
            </a:rPr>
            <a:t> dinero" (obtener beneficios económicos) y no "</a:t>
          </a:r>
          <a:r>
            <a:rPr lang="es-ES" sz="1100" b="1" i="0" u="sng" strike="noStrike" baseline="0">
              <a:solidFill>
                <a:srgbClr val="000000"/>
              </a:solidFill>
              <a:latin typeface="Tahoma"/>
              <a:ea typeface="Tahoma"/>
              <a:cs typeface="Tahoma"/>
            </a:rPr>
            <a:t>tener </a:t>
          </a:r>
          <a:r>
            <a:rPr lang="es-ES" sz="1100" b="1" i="0" u="none" strike="noStrike" baseline="0">
              <a:solidFill>
                <a:srgbClr val="000000"/>
              </a:solidFill>
              <a:latin typeface="Tahoma"/>
              <a:ea typeface="Tahoma"/>
              <a:cs typeface="Tahoma"/>
            </a:rPr>
            <a:t>dinero" disponible.</a:t>
          </a:r>
        </a:p>
        <a:p>
          <a:pPr algn="l" rtl="0">
            <a:defRPr sz="1000"/>
          </a:pPr>
          <a:r>
            <a:rPr lang="es-ES" sz="1100" b="1" i="0" u="none" strike="noStrike" baseline="0">
              <a:solidFill>
                <a:srgbClr val="000000"/>
              </a:solidFill>
              <a:latin typeface="Tahoma"/>
              <a:ea typeface="Tahoma"/>
              <a:cs typeface="Tahoma"/>
            </a:rPr>
            <a:t>  </a:t>
          </a:r>
          <a:r>
            <a:rPr lang="es-ES" sz="900" b="1" i="0" u="none" strike="noStrike" baseline="0">
              <a:solidFill>
                <a:srgbClr val="000000"/>
              </a:solidFill>
              <a:latin typeface="Tahoma"/>
              <a:ea typeface="Tahoma"/>
              <a:cs typeface="Tahoma"/>
            </a:rPr>
            <a:t> </a:t>
          </a:r>
          <a:r>
            <a:rPr lang="es-ES" sz="900" b="0" i="1" u="none" strike="noStrike" baseline="0">
              <a:solidFill>
                <a:srgbClr val="000000"/>
              </a:solidFill>
              <a:latin typeface="Tahoma"/>
              <a:ea typeface="Tahoma"/>
              <a:cs typeface="Tahoma"/>
            </a:rPr>
            <a:t>Por ejemplo: En Enero facturo 100 pero cobro a 90 días (Marzo) y, en el mismo mes, tengo gastos por valor de 50 y los pago en el mismo mes. Resultado: En Enero económicamente habré ganado 50 (100-50) pero hasta Marzo tendré problemas de tesorería.</a:t>
          </a:r>
          <a:endParaRPr lang="es-ES" sz="800" b="0" i="1" u="none" strike="noStrike" baseline="0">
            <a:solidFill>
              <a:srgbClr val="000000"/>
            </a:solidFill>
            <a:latin typeface="Tahoma"/>
            <a:ea typeface="Tahoma"/>
            <a:cs typeface="Tahoma"/>
          </a:endParaRP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100" b="1" i="0" u="none" strike="noStrike" baseline="0">
              <a:solidFill>
                <a:srgbClr val="800000"/>
              </a:solidFill>
              <a:latin typeface="Tahoma"/>
              <a:ea typeface="Tahoma"/>
              <a:cs typeface="Tahoma"/>
            </a:rPr>
            <a:t>● El presupuesto económico prevé los resultados </a:t>
          </a:r>
          <a:r>
            <a:rPr lang="es-ES" sz="1100" b="1" i="1" u="none" strike="noStrike" baseline="0">
              <a:solidFill>
                <a:srgbClr val="800000"/>
              </a:solidFill>
              <a:latin typeface="Tahoma"/>
              <a:ea typeface="Tahoma"/>
              <a:cs typeface="Tahoma"/>
            </a:rPr>
            <a:t>económicos</a:t>
          </a:r>
          <a:r>
            <a:rPr lang="es-ES" sz="1100" b="0" i="0" u="none" strike="noStrike" baseline="0">
              <a:solidFill>
                <a:srgbClr val="800000"/>
              </a:solidFill>
              <a:latin typeface="Tahoma"/>
              <a:ea typeface="Tahoma"/>
              <a:cs typeface="Tahoma"/>
            </a:rPr>
            <a:t>(beneficios o pérdidas):</a:t>
          </a:r>
          <a:endParaRPr lang="es-ES" sz="1100" b="1" i="0" u="none" strike="noStrike" baseline="0">
            <a:solidFill>
              <a:srgbClr val="000000"/>
            </a:solidFill>
            <a:latin typeface="Tahoma"/>
            <a:ea typeface="Tahoma"/>
            <a:cs typeface="Tahoma"/>
          </a:endParaRPr>
        </a:p>
        <a:p>
          <a:pPr algn="l" rtl="0">
            <a:defRPr sz="1000"/>
          </a:pPr>
          <a:r>
            <a:rPr lang="es-ES" sz="11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La finalidad del presupuesto económico es prever los resultados del ejercicio y la rentabilidad económica del negocio, por esta razón:</a:t>
          </a:r>
          <a:endParaRPr lang="es-ES" sz="900" b="0" i="0" u="none" strike="noStrike" baseline="0">
            <a:solidFill>
              <a:srgbClr val="000000"/>
            </a:solidFill>
            <a:latin typeface="Tahoma"/>
            <a:ea typeface="Tahoma"/>
            <a:cs typeface="Tahoma"/>
          </a:endParaRPr>
        </a:p>
        <a:p>
          <a:pPr algn="l" rtl="0">
            <a:defRPr sz="1000"/>
          </a:pPr>
          <a:r>
            <a:rPr lang="es-ES" sz="900" b="0" i="0" u="none" strike="noStrike" baseline="0">
              <a:solidFill>
                <a:srgbClr val="000000"/>
              </a:solidFill>
              <a:latin typeface="Tahoma"/>
              <a:ea typeface="Tahoma"/>
              <a:cs typeface="Tahoma"/>
            </a:rPr>
            <a:t>   </a:t>
          </a:r>
          <a:r>
            <a:rPr lang="es-ES" sz="900" b="1" i="0" u="none" strike="noStrike" baseline="0">
              <a:solidFill>
                <a:srgbClr val="000000"/>
              </a:solidFill>
              <a:latin typeface="Tahoma"/>
              <a:ea typeface="Tahoma"/>
              <a:cs typeface="Tahoma"/>
            </a:rPr>
            <a:t>- No incluye todos los ingresos-cobros ni todos los gastos-pagos:</a:t>
          </a:r>
          <a:endParaRPr lang="es-ES" sz="900" b="0" i="0" u="none" strike="noStrike" baseline="0">
            <a:solidFill>
              <a:srgbClr val="000000"/>
            </a:solidFill>
            <a:latin typeface="Tahoma"/>
            <a:ea typeface="Tahoma"/>
            <a:cs typeface="Tahoma"/>
          </a:endParaRPr>
        </a:p>
        <a:p>
          <a:pPr algn="l" rtl="0">
            <a:defRPr sz="1000"/>
          </a:pPr>
          <a:r>
            <a:rPr lang="es-ES" sz="900" b="0" i="0" u="none" strike="noStrike" baseline="0">
              <a:solidFill>
                <a:srgbClr val="000000"/>
              </a:solidFill>
              <a:latin typeface="Tahoma"/>
              <a:ea typeface="Tahoma"/>
              <a:cs typeface="Tahoma"/>
            </a:rPr>
            <a:t>     Sólo se reflejan los ingresos y los gastos "operativos" (no aportaciones de socios, préstamos, IVA, etc.).</a:t>
          </a:r>
        </a:p>
        <a:p>
          <a:pPr algn="l" rtl="0">
            <a:defRPr sz="1000"/>
          </a:pPr>
          <a:r>
            <a:rPr lang="es-ES" sz="900" b="0" i="0" u="none" strike="noStrike" baseline="0">
              <a:solidFill>
                <a:srgbClr val="000000"/>
              </a:solidFill>
              <a:latin typeface="Tahoma"/>
              <a:ea typeface="Tahoma"/>
              <a:cs typeface="Tahoma"/>
            </a:rPr>
            <a:t>     Se incluyen las amortizaciones (depreciaciones) de los activos no los importes pagados.</a:t>
          </a:r>
        </a:p>
        <a:p>
          <a:pPr algn="l" rtl="0">
            <a:defRPr sz="1000"/>
          </a:pPr>
          <a:r>
            <a:rPr lang="es-ES" sz="900" b="0" i="0" u="none" strike="noStrike" baseline="0">
              <a:solidFill>
                <a:srgbClr val="000000"/>
              </a:solidFill>
              <a:latin typeface="Tahoma"/>
              <a:ea typeface="Tahoma"/>
              <a:cs typeface="Tahoma"/>
            </a:rPr>
            <a:t>   - </a:t>
          </a:r>
          <a:r>
            <a:rPr lang="es-ES" sz="900" b="1" i="0" u="none" strike="noStrike" baseline="0">
              <a:solidFill>
                <a:srgbClr val="000000"/>
              </a:solidFill>
              <a:latin typeface="Tahoma"/>
              <a:ea typeface="Tahoma"/>
              <a:cs typeface="Tahoma"/>
            </a:rPr>
            <a:t>Se aplica el "criterio de devengo":</a:t>
          </a:r>
          <a:r>
            <a:rPr lang="es-ES" sz="900" b="1" i="0" u="none" strike="noStrike" baseline="0">
              <a:solidFill>
                <a:srgbClr val="800000"/>
              </a:solidFill>
              <a:latin typeface="Tahoma"/>
              <a:ea typeface="Tahoma"/>
              <a:cs typeface="Tahoma"/>
            </a:rPr>
            <a:t> </a:t>
          </a:r>
          <a:r>
            <a:rPr lang="es-ES" sz="900" b="0" i="0" u="none" strike="noStrike" baseline="0">
              <a:solidFill>
                <a:srgbClr val="000000"/>
              </a:solidFill>
              <a:latin typeface="Tahoma"/>
              <a:ea typeface="Tahoma"/>
              <a:cs typeface="Tahoma"/>
            </a:rPr>
            <a:t>Los ingresos y los gastos se reflejan en el momento en que se producirán.</a:t>
          </a:r>
        </a:p>
        <a:p>
          <a:pPr algn="l" rtl="0">
            <a:defRPr sz="1000"/>
          </a:pPr>
          <a:r>
            <a:rPr lang="es-ES" sz="900" b="0" i="0" u="none" strike="noStrike" baseline="0">
              <a:solidFill>
                <a:srgbClr val="000000"/>
              </a:solidFill>
              <a:latin typeface="Tahoma"/>
              <a:ea typeface="Tahoma"/>
              <a:cs typeface="Tahoma"/>
            </a:rPr>
            <a:t>     (no cuando se pagan o se cobran). </a:t>
          </a:r>
        </a:p>
        <a:p>
          <a:pPr algn="l" rtl="0">
            <a:defRPr sz="1000"/>
          </a:pPr>
          <a:r>
            <a:rPr lang="es-ES" sz="900" b="0" i="0" u="none" strike="noStrike" baseline="0">
              <a:solidFill>
                <a:srgbClr val="000000"/>
              </a:solidFill>
              <a:latin typeface="Tahoma"/>
              <a:ea typeface="Tahoma"/>
              <a:cs typeface="Tahoma"/>
            </a:rPr>
            <a:t>     Por ejemplo: En Enero facturo 100 y lo cobro a 60 días (Marzo), en este presupuesto pongo </a:t>
          </a:r>
          <a:r>
            <a:rPr lang="es-ES" sz="900" b="0" i="0" u="sng" strike="noStrike" baseline="0">
              <a:solidFill>
                <a:srgbClr val="000000"/>
              </a:solidFill>
              <a:latin typeface="Tahoma"/>
              <a:ea typeface="Tahoma"/>
              <a:cs typeface="Tahoma"/>
            </a:rPr>
            <a:t>100 en Enero</a:t>
          </a:r>
          <a:r>
            <a:rPr lang="es-ES" sz="900" b="0" i="0" u="none" strike="noStrike" baseline="0">
              <a:solidFill>
                <a:srgbClr val="000000"/>
              </a:solidFill>
              <a:latin typeface="Tahoma"/>
              <a:ea typeface="Tahoma"/>
              <a:cs typeface="Tahoma"/>
            </a:rPr>
            <a:t>.</a:t>
          </a:r>
        </a:p>
        <a:p>
          <a:pPr algn="l" rtl="0">
            <a:defRPr sz="1000"/>
          </a:pPr>
          <a:endParaRPr lang="es-ES" sz="900" b="0" i="0" u="none" strike="noStrike" baseline="0">
            <a:solidFill>
              <a:srgbClr val="000000"/>
            </a:solidFill>
            <a:latin typeface="Tahoma"/>
            <a:ea typeface="Tahoma"/>
            <a:cs typeface="Tahoma"/>
          </a:endParaRPr>
        </a:p>
        <a:p>
          <a:pPr algn="l" rtl="0">
            <a:defRPr sz="1000"/>
          </a:pPr>
          <a:r>
            <a:rPr lang="es-ES" sz="1100" b="1" i="0" u="none" strike="noStrike" baseline="0">
              <a:solidFill>
                <a:srgbClr val="800000"/>
              </a:solidFill>
              <a:latin typeface="Tahoma"/>
              <a:ea typeface="Tahoma"/>
              <a:cs typeface="Tahoma"/>
            </a:rPr>
            <a:t>● El presupuesto de tesorería prevé la </a:t>
          </a:r>
          <a:r>
            <a:rPr lang="es-ES" sz="1100" b="1" i="1" u="none" strike="noStrike" baseline="0">
              <a:solidFill>
                <a:srgbClr val="800000"/>
              </a:solidFill>
              <a:latin typeface="Tahoma"/>
              <a:ea typeface="Tahoma"/>
              <a:cs typeface="Tahoma"/>
            </a:rPr>
            <a:t>liquidez</a:t>
          </a:r>
          <a:r>
            <a:rPr lang="es-ES" sz="1100" b="1" i="0" u="none" strike="noStrike" baseline="0">
              <a:solidFill>
                <a:srgbClr val="800000"/>
              </a:solidFill>
              <a:latin typeface="Tahoma"/>
              <a:ea typeface="Tahoma"/>
              <a:cs typeface="Tahoma"/>
            </a:rPr>
            <a:t> </a:t>
          </a:r>
          <a:r>
            <a:rPr lang="es-ES" sz="1100" b="0" i="0" u="none" strike="noStrike" baseline="0">
              <a:solidFill>
                <a:srgbClr val="800000"/>
              </a:solidFill>
              <a:latin typeface="Tahoma"/>
              <a:ea typeface="Tahoma"/>
              <a:cs typeface="Tahoma"/>
            </a:rPr>
            <a:t>(dinero disponible en cada momento)</a:t>
          </a:r>
          <a:r>
            <a:rPr lang="es-ES" sz="1100" b="1" i="0" u="none" strike="noStrike" baseline="0">
              <a:solidFill>
                <a:srgbClr val="800000"/>
              </a:solidFill>
              <a:latin typeface="Tahoma"/>
              <a:ea typeface="Tahoma"/>
              <a:cs typeface="Tahoma"/>
            </a:rPr>
            <a:t>:</a:t>
          </a:r>
          <a:endParaRPr lang="es-ES" sz="900" b="0" i="0" u="none" strike="noStrike" baseline="0">
            <a:solidFill>
              <a:srgbClr val="000000"/>
            </a:solidFill>
            <a:latin typeface="Tahoma"/>
            <a:ea typeface="Tahoma"/>
            <a:cs typeface="Tahoma"/>
          </a:endParaRPr>
        </a:p>
        <a:p>
          <a:pPr algn="l" rtl="0">
            <a:defRPr sz="1000"/>
          </a:pPr>
          <a:r>
            <a:rPr lang="es-ES" sz="900" b="0" i="0" u="none" strike="noStrike" baseline="0">
              <a:solidFill>
                <a:srgbClr val="000000"/>
              </a:solidFill>
              <a:latin typeface="Tahoma"/>
              <a:ea typeface="Tahoma"/>
              <a:cs typeface="Tahoma"/>
            </a:rPr>
            <a:t>    La finalidad del presupuesto de tesorería es visualizar los fondos disponibles en cada período del ejercicio, por esta razón:</a:t>
          </a:r>
          <a:endParaRPr lang="es-ES" sz="800" b="0" i="0" u="none" strike="noStrike" baseline="0">
            <a:solidFill>
              <a:srgbClr val="000000"/>
            </a:solidFill>
            <a:latin typeface="Tahoma"/>
            <a:ea typeface="Tahoma"/>
            <a:cs typeface="Tahoma"/>
          </a:endParaRPr>
        </a:p>
        <a:p>
          <a:pPr algn="l" rtl="0">
            <a:defRPr sz="1000"/>
          </a:pPr>
          <a:r>
            <a:rPr lang="es-ES" sz="800" b="0" i="0" u="none" strike="noStrike" baseline="0">
              <a:solidFill>
                <a:srgbClr val="000000"/>
              </a:solidFill>
              <a:latin typeface="Tahoma"/>
              <a:ea typeface="Tahoma"/>
              <a:cs typeface="Tahoma"/>
            </a:rPr>
            <a:t>    </a:t>
          </a:r>
          <a:r>
            <a:rPr lang="es-ES" sz="900" b="1" i="0" u="none" strike="noStrike" baseline="0">
              <a:solidFill>
                <a:srgbClr val="000000"/>
              </a:solidFill>
              <a:latin typeface="Tahoma"/>
              <a:ea typeface="Tahoma"/>
              <a:cs typeface="Tahoma"/>
            </a:rPr>
            <a:t>- Incluye todos los cobros y todos los pagos por el importe total </a:t>
          </a:r>
          <a:r>
            <a:rPr lang="es-ES" sz="900" b="0" i="0" u="none" strike="noStrike" baseline="0">
              <a:solidFill>
                <a:srgbClr val="000000"/>
              </a:solidFill>
              <a:latin typeface="Tahoma"/>
              <a:ea typeface="Tahoma"/>
              <a:cs typeface="Tahoma"/>
            </a:rPr>
            <a:t>(IVA incluido).</a:t>
          </a:r>
        </a:p>
        <a:p>
          <a:pPr algn="l" rtl="0">
            <a:defRPr sz="1000"/>
          </a:pPr>
          <a:r>
            <a:rPr lang="es-ES" sz="900" b="0" i="0" u="none" strike="noStrike" baseline="0">
              <a:solidFill>
                <a:srgbClr val="000000"/>
              </a:solidFill>
              <a:latin typeface="Tahoma"/>
              <a:ea typeface="Tahoma"/>
              <a:cs typeface="Tahoma"/>
            </a:rPr>
            <a:t>    - </a:t>
          </a:r>
          <a:r>
            <a:rPr lang="es-ES" sz="900" b="1" i="0" u="none" strike="noStrike" baseline="0">
              <a:solidFill>
                <a:srgbClr val="000000"/>
              </a:solidFill>
              <a:latin typeface="Tahoma"/>
              <a:ea typeface="Tahoma"/>
              <a:cs typeface="Tahoma"/>
            </a:rPr>
            <a:t>Se aplica el "criterio de caja": </a:t>
          </a:r>
          <a:r>
            <a:rPr lang="es-ES" sz="900" b="0" i="0" u="none" strike="noStrike" baseline="0">
              <a:solidFill>
                <a:srgbClr val="000000"/>
              </a:solidFill>
              <a:latin typeface="Tahoma"/>
              <a:ea typeface="Tahoma"/>
              <a:cs typeface="Tahoma"/>
            </a:rPr>
            <a:t>Los ingresos y los gastos se reflejan en el momento en que se cobrarán o pagarán. Por ejemplo: En Enero facturo 100 y lo cobro a 60 días (Marzo), en este presupuesto pongo </a:t>
          </a:r>
          <a:r>
            <a:rPr lang="es-ES" sz="900" b="0" i="0" u="sng" strike="noStrike" baseline="0">
              <a:solidFill>
                <a:srgbClr val="000000"/>
              </a:solidFill>
              <a:latin typeface="Tahoma"/>
              <a:ea typeface="Tahoma"/>
              <a:cs typeface="Tahoma"/>
            </a:rPr>
            <a:t>100 en Marzo</a:t>
          </a:r>
          <a:r>
            <a:rPr lang="es-ES" sz="900" b="0" i="0" u="none" strike="noStrike" baseline="0">
              <a:solidFill>
                <a:srgbClr val="000000"/>
              </a:solidFill>
              <a:latin typeface="Tahoma"/>
              <a:ea typeface="Tahoma"/>
              <a:cs typeface="Tahoma"/>
            </a:rPr>
            <a:t>.</a:t>
          </a: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1100" b="1" i="0" u="none" strike="noStrike" baseline="0">
            <a:solidFill>
              <a:srgbClr val="000000"/>
            </a:solidFill>
            <a:latin typeface="Tahoma"/>
            <a:ea typeface="Tahoma"/>
            <a:cs typeface="Tahoma"/>
          </a:endParaRPr>
        </a:p>
        <a:p>
          <a:pPr algn="l" rtl="0">
            <a:defRPr sz="1000"/>
          </a:pPr>
          <a:endParaRPr lang="es-ES" sz="1100" b="1" i="0" u="none" strike="noStrike" baseline="0">
            <a:solidFill>
              <a:srgbClr val="000000"/>
            </a:solidFill>
            <a:latin typeface="Tahoma"/>
            <a:ea typeface="Tahoma"/>
            <a:cs typeface="Tahoma"/>
          </a:endParaRPr>
        </a:p>
      </xdr:txBody>
    </xdr:sp>
    <xdr:clientData/>
  </xdr:twoCellAnchor>
  <xdr:twoCellAnchor editAs="oneCell">
    <xdr:from>
      <xdr:col>3</xdr:col>
      <xdr:colOff>28575</xdr:colOff>
      <xdr:row>2</xdr:row>
      <xdr:rowOff>28575</xdr:rowOff>
    </xdr:from>
    <xdr:to>
      <xdr:col>4</xdr:col>
      <xdr:colOff>57150</xdr:colOff>
      <xdr:row>2</xdr:row>
      <xdr:rowOff>304800</xdr:rowOff>
    </xdr:to>
    <xdr:pic>
      <xdr:nvPicPr>
        <xdr:cNvPr id="32818" name="Picture 50" descr="iiiii007">
          <a:hlinkClick xmlns:r="http://schemas.openxmlformats.org/officeDocument/2006/relationships" r:id="rId1" tooltip="Ir a la hoja ANTERIOR"/>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3850" y="123825"/>
          <a:ext cx="257175" cy="276225"/>
        </a:xfrm>
        <a:prstGeom prst="rect">
          <a:avLst/>
        </a:prstGeom>
        <a:noFill/>
      </xdr:spPr>
    </xdr:pic>
    <xdr:clientData/>
  </xdr:twoCellAnchor>
  <xdr:twoCellAnchor editAs="oneCell">
    <xdr:from>
      <xdr:col>4</xdr:col>
      <xdr:colOff>95250</xdr:colOff>
      <xdr:row>2</xdr:row>
      <xdr:rowOff>38100</xdr:rowOff>
    </xdr:from>
    <xdr:to>
      <xdr:col>4</xdr:col>
      <xdr:colOff>371475</xdr:colOff>
      <xdr:row>2</xdr:row>
      <xdr:rowOff>285750</xdr:rowOff>
    </xdr:to>
    <xdr:pic>
      <xdr:nvPicPr>
        <xdr:cNvPr id="32819" name="Picture 51" descr="iiiii007">
          <a:hlinkClick xmlns:r="http://schemas.openxmlformats.org/officeDocument/2006/relationships" r:id="rId3" tooltip="VOLVER al inicio de la hoja"/>
        </xdr:cNvPr>
        <xdr:cNvPicPr>
          <a:picLocks noChangeAspect="1" noChangeArrowheads="1"/>
        </xdr:cNvPicPr>
      </xdr:nvPicPr>
      <xdr:blipFill>
        <a:blip xmlns:r="http://schemas.openxmlformats.org/officeDocument/2006/relationships" r:embed="rId4" cstate="print"/>
        <a:srcRect/>
        <a:stretch>
          <a:fillRect/>
        </a:stretch>
      </xdr:blipFill>
      <xdr:spPr bwMode="auto">
        <a:xfrm>
          <a:off x="619125" y="133350"/>
          <a:ext cx="276225" cy="247650"/>
        </a:xfrm>
        <a:prstGeom prst="rect">
          <a:avLst/>
        </a:prstGeom>
        <a:noFill/>
      </xdr:spPr>
    </xdr:pic>
    <xdr:clientData/>
  </xdr:twoCellAnchor>
  <xdr:twoCellAnchor editAs="oneCell">
    <xdr:from>
      <xdr:col>9</xdr:col>
      <xdr:colOff>1428750</xdr:colOff>
      <xdr:row>2</xdr:row>
      <xdr:rowOff>28575</xdr:rowOff>
    </xdr:from>
    <xdr:to>
      <xdr:col>10</xdr:col>
      <xdr:colOff>200025</xdr:colOff>
      <xdr:row>2</xdr:row>
      <xdr:rowOff>304800</xdr:rowOff>
    </xdr:to>
    <xdr:pic>
      <xdr:nvPicPr>
        <xdr:cNvPr id="32820" name="Picture 52" descr="iiiii007">
          <a:hlinkClick xmlns:r="http://schemas.openxmlformats.org/officeDocument/2006/relationships" r:id="rId5" tooltip="Ir a la hoja SIGUIENT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886700" y="123825"/>
          <a:ext cx="247650" cy="276225"/>
        </a:xfrm>
        <a:prstGeom prst="rect">
          <a:avLst/>
        </a:prstGeom>
        <a:noFill/>
      </xdr:spPr>
    </xdr:pic>
    <xdr:clientData/>
  </xdr:twoCellAnchor>
  <xdr:twoCellAnchor editAs="oneCell">
    <xdr:from>
      <xdr:col>6</xdr:col>
      <xdr:colOff>800100</xdr:colOff>
      <xdr:row>71</xdr:row>
      <xdr:rowOff>38100</xdr:rowOff>
    </xdr:from>
    <xdr:to>
      <xdr:col>8</xdr:col>
      <xdr:colOff>819150</xdr:colOff>
      <xdr:row>73</xdr:row>
      <xdr:rowOff>47625</xdr:rowOff>
    </xdr:to>
    <xdr:sp macro="" textlink="">
      <xdr:nvSpPr>
        <xdr:cNvPr id="32821" name="Text Box 53">
          <a:hlinkClick xmlns:r="http://schemas.openxmlformats.org/officeDocument/2006/relationships" r:id="rId7" tooltip="Más información - productos asociados al tema"/>
        </xdr:cNvPr>
        <xdr:cNvSpPr txBox="1">
          <a:spLocks noChangeAspect="1" noChangeArrowheads="1"/>
        </xdr:cNvSpPr>
      </xdr:nvSpPr>
      <xdr:spPr bwMode="auto">
        <a:xfrm>
          <a:off x="3133725" y="10829925"/>
          <a:ext cx="2171700" cy="390525"/>
        </a:xfrm>
        <a:prstGeom prst="rect">
          <a:avLst/>
        </a:prstGeom>
        <a:solidFill>
          <a:srgbClr val="339966"/>
        </a:solidFill>
        <a:ln w="9525" algn="ctr">
          <a:solidFill>
            <a:srgbClr val="808080"/>
          </a:solidFill>
          <a:miter lim="800000"/>
          <a:headEnd/>
          <a:tailEnd/>
        </a:ln>
        <a:effectLst/>
      </xdr:spPr>
      <xdr:txBody>
        <a:bodyPr vertOverflow="clip" wrap="square" lIns="36576" tIns="22860" rIns="36576" bIns="22860" anchor="ctr" upright="1"/>
        <a:lstStyle/>
        <a:p>
          <a:pPr algn="ctr" rtl="0">
            <a:defRPr sz="1000"/>
          </a:pPr>
          <a:r>
            <a:rPr lang="es-ES" sz="1200" b="1" i="0" u="none" strike="noStrike" baseline="0">
              <a:solidFill>
                <a:srgbClr val="CCFFCC"/>
              </a:solidFill>
              <a:latin typeface="Tahoma"/>
              <a:ea typeface="Tahoma"/>
              <a:cs typeface="Tahoma"/>
            </a:rPr>
            <a:t>presupuesto anual</a:t>
          </a:r>
        </a:p>
        <a:p>
          <a:pPr algn="ctr" rtl="0">
            <a:defRPr sz="1000"/>
          </a:pPr>
          <a:r>
            <a:rPr lang="es-ES" sz="1000" b="1" i="0" u="none" strike="noStrike" baseline="0">
              <a:solidFill>
                <a:srgbClr val="CCFFCC"/>
              </a:solidFill>
              <a:latin typeface="Tahoma"/>
              <a:ea typeface="Tahoma"/>
              <a:cs typeface="Tahoma"/>
            </a:rPr>
            <a:t>ver productos recomendados</a:t>
          </a:r>
        </a:p>
      </xdr:txBody>
    </xdr:sp>
    <xdr:clientData/>
  </xdr:twoCellAnchor>
  <xdr:twoCellAnchor editAs="oneCell">
    <xdr:from>
      <xdr:col>8</xdr:col>
      <xdr:colOff>1943100</xdr:colOff>
      <xdr:row>41</xdr:row>
      <xdr:rowOff>38100</xdr:rowOff>
    </xdr:from>
    <xdr:to>
      <xdr:col>9</xdr:col>
      <xdr:colOff>838200</xdr:colOff>
      <xdr:row>47</xdr:row>
      <xdr:rowOff>95250</xdr:rowOff>
    </xdr:to>
    <xdr:pic>
      <xdr:nvPicPr>
        <xdr:cNvPr id="32823" name="Picture 55" descr="seguridad"/>
        <xdr:cNvPicPr>
          <a:picLocks noChangeAspect="1" noChangeArrowheads="1"/>
        </xdr:cNvPicPr>
      </xdr:nvPicPr>
      <xdr:blipFill>
        <a:blip xmlns:r="http://schemas.openxmlformats.org/officeDocument/2006/relationships" r:embed="rId8" cstate="print"/>
        <a:srcRect/>
        <a:stretch>
          <a:fillRect/>
        </a:stretch>
      </xdr:blipFill>
      <xdr:spPr bwMode="auto">
        <a:xfrm>
          <a:off x="6429375" y="6410325"/>
          <a:ext cx="866775" cy="8382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87</xdr:row>
      <xdr:rowOff>66675</xdr:rowOff>
    </xdr:from>
    <xdr:to>
      <xdr:col>9</xdr:col>
      <xdr:colOff>1390650</xdr:colOff>
      <xdr:row>118</xdr:row>
      <xdr:rowOff>95250</xdr:rowOff>
    </xdr:to>
    <xdr:sp macro="" textlink="">
      <xdr:nvSpPr>
        <xdr:cNvPr id="40970" name="Text Box 10"/>
        <xdr:cNvSpPr txBox="1">
          <a:spLocks noChangeArrowheads="1"/>
        </xdr:cNvSpPr>
      </xdr:nvSpPr>
      <xdr:spPr bwMode="auto">
        <a:xfrm>
          <a:off x="523875" y="13430250"/>
          <a:ext cx="7324725" cy="5067300"/>
        </a:xfrm>
        <a:prstGeom prst="rect">
          <a:avLst/>
        </a:prstGeom>
        <a:noFill/>
        <a:ln w="9525">
          <a:noFill/>
          <a:miter lim="800000"/>
          <a:headEnd/>
          <a:tailEnd/>
        </a:ln>
        <a:effectLst/>
      </xdr:spPr>
      <xdr:txBody>
        <a:bodyPr vertOverflow="clip" wrap="square" lIns="72000" tIns="82800" rIns="90000" bIns="46800" anchor="t" upright="1"/>
        <a:lstStyle/>
        <a:p>
          <a:pPr algn="l" rtl="0">
            <a:defRPr sz="1000"/>
          </a:pPr>
          <a:r>
            <a:rPr lang="es-ES" sz="1100" b="1" i="0" u="none" strike="noStrike" baseline="0">
              <a:solidFill>
                <a:srgbClr val="000000"/>
              </a:solidFill>
              <a:latin typeface="Tahoma"/>
              <a:ea typeface="Tahoma"/>
              <a:cs typeface="Tahoma"/>
            </a:rPr>
            <a:t>                                              La </a:t>
          </a:r>
          <a:r>
            <a:rPr lang="es-ES" sz="1200" b="1" i="0" u="none" strike="noStrike" baseline="0">
              <a:solidFill>
                <a:srgbClr val="000000"/>
              </a:solidFill>
              <a:latin typeface="Tahoma"/>
              <a:ea typeface="Tahoma"/>
              <a:cs typeface="Tahoma"/>
            </a:rPr>
            <a:t>PREVISIÓN DE GASTOS:  </a:t>
          </a:r>
          <a:r>
            <a:rPr lang="es-ES" sz="1100" b="1" i="0" u="none" strike="noStrike" baseline="0">
              <a:solidFill>
                <a:srgbClr val="000000"/>
              </a:solidFill>
              <a:latin typeface="Tahoma"/>
              <a:ea typeface="Tahoma"/>
              <a:cs typeface="Tahoma"/>
            </a:rPr>
            <a:t>                      </a:t>
          </a:r>
          <a:r>
            <a:rPr lang="es-ES" sz="1100" b="1" i="0" u="none" strike="noStrike" baseline="0">
              <a:solidFill>
                <a:srgbClr val="FF0000"/>
              </a:solidFill>
              <a:latin typeface="Tahoma"/>
              <a:ea typeface="Tahoma"/>
              <a:cs typeface="Tahoma"/>
            </a:rPr>
            <a:t> </a:t>
          </a:r>
          <a:r>
            <a:rPr lang="es-ES" sz="1200" b="1" i="0" u="none" strike="noStrike" baseline="0">
              <a:solidFill>
                <a:srgbClr val="008080"/>
              </a:solidFill>
              <a:latin typeface="Tahoma"/>
              <a:ea typeface="Tahoma"/>
              <a:cs typeface="Tahoma"/>
            </a:rPr>
            <a:t> </a:t>
          </a:r>
          <a:r>
            <a:rPr lang="es-ES" sz="1200" b="1" i="0" u="sng" strike="noStrike" baseline="0">
              <a:solidFill>
                <a:srgbClr val="008080"/>
              </a:solidFill>
              <a:latin typeface="Tahoma"/>
              <a:ea typeface="Tahoma"/>
              <a:cs typeface="Tahoma"/>
            </a:rPr>
            <a:t>PUNTO CLAVE</a:t>
          </a:r>
          <a:endParaRPr lang="es-ES" sz="800" b="1" i="0" u="none" strike="noStrike" baseline="0">
            <a:solidFill>
              <a:srgbClr val="000000"/>
            </a:solidFill>
            <a:latin typeface="Tahoma"/>
            <a:ea typeface="Tahoma"/>
            <a:cs typeface="Tahoma"/>
          </a:endParaRP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000" b="1" i="0" u="none" strike="noStrike" baseline="0">
              <a:solidFill>
                <a:srgbClr val="800000"/>
              </a:solidFill>
              <a:latin typeface="Tahoma"/>
              <a:ea typeface="Tahoma"/>
              <a:cs typeface="Tahoma"/>
            </a:rPr>
            <a:t>● ¿Cómo prever los gastos?  </a:t>
          </a:r>
          <a:endParaRPr lang="es-ES" sz="1000" b="1" i="0" u="none" strike="noStrike" baseline="0">
            <a:solidFill>
              <a:srgbClr val="993300"/>
            </a:solidFill>
            <a:latin typeface="Tahoma"/>
            <a:ea typeface="Tahoma"/>
            <a:cs typeface="Tahoma"/>
          </a:endParaRPr>
        </a:p>
        <a:p>
          <a:pPr algn="l" rtl="0">
            <a:defRPr sz="1000"/>
          </a:pPr>
          <a:r>
            <a:rPr lang="es-ES" sz="1000" b="1" i="0" u="none" strike="noStrike" baseline="0">
              <a:solidFill>
                <a:srgbClr val="993300"/>
              </a:solidFill>
              <a:latin typeface="Tahoma"/>
              <a:ea typeface="Tahoma"/>
              <a:cs typeface="Tahoma"/>
            </a:rPr>
            <a:t>  </a:t>
          </a:r>
          <a:r>
            <a:rPr lang="es-ES" sz="1000" b="0" i="0" u="none" strike="noStrike" baseline="0">
              <a:solidFill>
                <a:srgbClr val="000000"/>
              </a:solidFill>
              <a:latin typeface="Tahoma"/>
              <a:ea typeface="Tahoma"/>
              <a:cs typeface="Tahoma"/>
            </a:rPr>
            <a:t> Tenemos que distinguir tres grandes situaciones:</a:t>
          </a:r>
        </a:p>
        <a:p>
          <a:pPr algn="l" rtl="0">
            <a:defRPr sz="1000"/>
          </a:pP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1- Gastos fijados e ineludibles</a:t>
          </a:r>
          <a:r>
            <a:rPr lang="es-ES" sz="1000" b="0" i="0" u="none" strike="noStrike" baseline="0">
              <a:solidFill>
                <a:srgbClr val="000000"/>
              </a:solidFill>
              <a:latin typeface="Tahoma"/>
              <a:ea typeface="Tahoma"/>
              <a:cs typeface="Tahoma"/>
            </a:rPr>
            <a:t>.</a:t>
          </a:r>
        </a:p>
        <a:p>
          <a:pPr algn="l" rtl="0">
            <a:defRPr sz="1000"/>
          </a:pPr>
          <a:r>
            <a:rPr lang="es-ES" sz="1000" b="0" i="0" u="none" strike="noStrike" baseline="0">
              <a:solidFill>
                <a:srgbClr val="000000"/>
              </a:solidFill>
              <a:latin typeface="Tahoma"/>
              <a:ea typeface="Tahoma"/>
              <a:cs typeface="Tahoma"/>
            </a:rPr>
            <a:t>       Nos referimos a gastos ya establecidos e invariables (alquileres, rentings, cánones, royalties, tasas, seguros, etc.), simplemente debemos reflejarlos tal y como los conocemos, con las variaciones que pueda haber.</a:t>
          </a:r>
        </a:p>
        <a:p>
          <a:pPr algn="l" rtl="0">
            <a:defRPr sz="1000"/>
          </a:pP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2- Gastos históricos que pueden variar o negociarse</a:t>
          </a:r>
          <a:r>
            <a:rPr lang="es-ES" sz="1000" b="0" i="0" u="none" strike="noStrike" baseline="0">
              <a:solidFill>
                <a:srgbClr val="000000"/>
              </a:solidFill>
              <a:latin typeface="Tahoma"/>
              <a:ea typeface="Tahoma"/>
              <a:cs typeface="Tahoma"/>
            </a:rPr>
            <a:t>.</a:t>
          </a:r>
        </a:p>
        <a:p>
          <a:pPr algn="l" rtl="0">
            <a:defRPr sz="1000"/>
          </a:pPr>
          <a:r>
            <a:rPr lang="es-ES" sz="1000" b="0" i="0" u="none" strike="noStrike" baseline="0">
              <a:solidFill>
                <a:srgbClr val="000000"/>
              </a:solidFill>
              <a:latin typeface="Tahoma"/>
              <a:ea typeface="Tahoma"/>
              <a:cs typeface="Tahoma"/>
            </a:rPr>
            <a:t>       Son el resto de gastos que ya existen en la empresa pero que pueden variar con el nuevo presupuesto</a:t>
          </a:r>
        </a:p>
        <a:p>
          <a:pPr algn="l" rtl="0">
            <a:defRPr sz="1000"/>
          </a:pPr>
          <a:r>
            <a:rPr lang="es-ES" sz="1000" b="0" i="0" u="none" strike="noStrike" baseline="0">
              <a:solidFill>
                <a:srgbClr val="000000"/>
              </a:solidFill>
              <a:latin typeface="Tahoma"/>
              <a:ea typeface="Tahoma"/>
              <a:cs typeface="Tahoma"/>
            </a:rPr>
            <a:t>       (gastos de personal, compras, suministros, asesorías, i+d, etc.).</a:t>
          </a:r>
        </a:p>
        <a:p>
          <a:pPr algn="l" rtl="0">
            <a:defRPr sz="1000"/>
          </a:pPr>
          <a:r>
            <a:rPr lang="es-ES" sz="1000" b="0" i="0" u="none" strike="noStrike" baseline="0">
              <a:solidFill>
                <a:srgbClr val="000000"/>
              </a:solidFill>
              <a:latin typeface="Tahoma"/>
              <a:ea typeface="Tahoma"/>
              <a:cs typeface="Tahoma"/>
            </a:rPr>
            <a:t>       Lo recomendable es:</a:t>
          </a:r>
        </a:p>
        <a:p>
          <a:pPr algn="l" rtl="0">
            <a:defRPr sz="1000"/>
          </a:pPr>
          <a:r>
            <a:rPr lang="es-ES" sz="1000" b="0" i="0" u="none" strike="noStrike" baseline="0">
              <a:solidFill>
                <a:srgbClr val="000000"/>
              </a:solidFill>
              <a:latin typeface="Tahoma"/>
              <a:ea typeface="Tahoma"/>
              <a:cs typeface="Tahoma"/>
            </a:rPr>
            <a:t>       - Tomar como referencia el coste histórico y efectuar sólo las variaciones obligadas.</a:t>
          </a:r>
        </a:p>
        <a:p>
          <a:pPr algn="l" rtl="0">
            <a:defRPr sz="1000"/>
          </a:pPr>
          <a:r>
            <a:rPr lang="es-ES" sz="1000" b="0" i="0" u="none" strike="noStrike" baseline="0">
              <a:solidFill>
                <a:srgbClr val="000000"/>
              </a:solidFill>
              <a:latin typeface="Tahoma"/>
              <a:ea typeface="Tahoma"/>
              <a:cs typeface="Tahoma"/>
            </a:rPr>
            <a:t>       - Preguntarse en cada caso si dicho coste es realmente necesario y productivo.</a:t>
          </a:r>
        </a:p>
        <a:p>
          <a:pPr algn="l" rtl="0">
            <a:defRPr sz="1000"/>
          </a:pPr>
          <a:r>
            <a:rPr lang="es-ES" sz="1000" b="0" i="0" u="none" strike="noStrike" baseline="0">
              <a:solidFill>
                <a:srgbClr val="000000"/>
              </a:solidFill>
              <a:latin typeface="Tahoma"/>
              <a:ea typeface="Tahoma"/>
              <a:cs typeface="Tahoma"/>
            </a:rPr>
            <a:t>       - No aceptar incrementos que no estén claramente justificados con nuevos ingresos o con proyectos a medio y-o largo plazo convenientemente presupuestados.</a:t>
          </a:r>
        </a:p>
        <a:p>
          <a:pPr algn="l" rtl="0">
            <a:defRPr sz="1000"/>
          </a:pPr>
          <a:r>
            <a:rPr lang="es-ES" sz="1000" b="0" i="0" u="none" strike="noStrike" baseline="0">
              <a:solidFill>
                <a:srgbClr val="000000"/>
              </a:solidFill>
              <a:latin typeface="Tahoma"/>
              <a:ea typeface="Tahoma"/>
              <a:cs typeface="Tahoma"/>
            </a:rPr>
            <a:t>       - Si es preciso crecer, hacerlo en lo posible con costes variables.</a:t>
          </a:r>
        </a:p>
        <a:p>
          <a:pPr algn="l" rtl="0">
            <a:defRPr sz="1000"/>
          </a:pP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3- Nuevos gastos.  </a:t>
          </a:r>
          <a:r>
            <a:rPr lang="es-ES" sz="1000" b="0" i="0" u="none" strike="noStrike" baseline="0">
              <a:solidFill>
                <a:srgbClr val="000000"/>
              </a:solidFill>
              <a:latin typeface="Tahoma"/>
              <a:ea typeface="Tahoma"/>
              <a:cs typeface="Tahoma"/>
            </a:rPr>
            <a:t> </a:t>
          </a:r>
        </a:p>
        <a:p>
          <a:pPr algn="l" rtl="0">
            <a:defRPr sz="1000"/>
          </a:pPr>
          <a:r>
            <a:rPr lang="es-ES" sz="1000" b="0" i="0" u="none" strike="noStrike" baseline="0">
              <a:solidFill>
                <a:srgbClr val="000000"/>
              </a:solidFill>
              <a:latin typeface="Tahoma"/>
              <a:ea typeface="Tahoma"/>
              <a:cs typeface="Tahoma"/>
            </a:rPr>
            <a:t>       Lo recomendable es no aceptar costes que no estén claramente justificados con nuevos ingresos o con proyectos a medio y-o largo plazo convenientemente presupuestados.</a:t>
          </a:r>
        </a:p>
        <a:p>
          <a:pPr algn="l" rtl="0">
            <a:defRPr sz="1000"/>
          </a:pPr>
          <a:r>
            <a:rPr lang="es-ES" sz="1000" b="0" i="0" u="none" strike="noStrike" baseline="0">
              <a:solidFill>
                <a:srgbClr val="000000"/>
              </a:solidFill>
              <a:latin typeface="Tahoma"/>
              <a:ea typeface="Tahoma"/>
              <a:cs typeface="Tahoma"/>
            </a:rPr>
            <a:t>       Esto es especialmente válido para los "pequeños costes" que (sumados) acaban siendo responsables de los incrementos de coste de muchas empresas.</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1" i="0" u="none" strike="noStrike" baseline="0">
              <a:solidFill>
                <a:srgbClr val="800000"/>
              </a:solidFill>
              <a:latin typeface="Tahoma"/>
              <a:ea typeface="Tahoma"/>
              <a:cs typeface="Tahoma"/>
            </a:rPr>
            <a:t>● Recuerda: </a:t>
          </a:r>
        </a:p>
        <a:p>
          <a:pPr algn="l" rtl="0">
            <a:defRPr sz="1000"/>
          </a:pPr>
          <a:r>
            <a:rPr lang="es-ES" sz="1000" b="0" i="0" u="none" strike="noStrike" baseline="0">
              <a:solidFill>
                <a:srgbClr val="000000"/>
              </a:solidFill>
              <a:latin typeface="Tahoma"/>
              <a:ea typeface="Tahoma"/>
              <a:cs typeface="Tahoma"/>
            </a:rPr>
            <a:t>- Las previsiones de coste siempre se cumplen salvo si son a la baja.</a:t>
          </a:r>
        </a:p>
        <a:p>
          <a:pPr algn="l" rtl="0">
            <a:defRPr sz="1000"/>
          </a:pPr>
          <a:r>
            <a:rPr lang="es-ES" sz="1000" b="0" i="0" u="none" strike="noStrike" baseline="0">
              <a:solidFill>
                <a:srgbClr val="000000"/>
              </a:solidFill>
              <a:latin typeface="Tahoma"/>
              <a:ea typeface="Tahoma"/>
              <a:cs typeface="Tahoma"/>
            </a:rPr>
            <a:t>- Aunque muchas veces no se crea, es más fácil suprimir un gasto que vender más para compensarlo, sobretodo en tiempos de crisis.</a:t>
          </a:r>
        </a:p>
        <a:p>
          <a:pPr algn="l" rtl="0">
            <a:defRPr sz="1000"/>
          </a:pPr>
          <a:r>
            <a:rPr lang="es-ES" sz="1000" b="0" i="0" u="none" strike="noStrike" baseline="0">
              <a:solidFill>
                <a:srgbClr val="000000"/>
              </a:solidFill>
              <a:latin typeface="Tahoma"/>
              <a:ea typeface="Tahoma"/>
              <a:cs typeface="Tahoma"/>
            </a:rPr>
            <a:t>- No hay gasto pequeño: La suma de "pequeños gastos" acaba comiéndose el beneficio.</a:t>
          </a:r>
        </a:p>
        <a:p>
          <a:pPr algn="l" rtl="0">
            <a:defRPr sz="1000"/>
          </a:pPr>
          <a:r>
            <a:rPr lang="es-ES" sz="1000" b="0" i="0" u="none" strike="noStrike" baseline="0">
              <a:solidFill>
                <a:srgbClr val="000000"/>
              </a:solidFill>
              <a:latin typeface="Tahoma"/>
              <a:ea typeface="Tahoma"/>
              <a:cs typeface="Tahoma"/>
            </a:rPr>
            <a:t>- El único gasto bueno es el que genera beneficios medibles, cuantificables y, por tanto, presupuestables.</a:t>
          </a:r>
        </a:p>
        <a:p>
          <a:pPr algn="l" rtl="0">
            <a:defRPr sz="1000"/>
          </a:pPr>
          <a:r>
            <a:rPr lang="es-ES" sz="1000" b="0" i="0" u="none" strike="noStrike" baseline="0">
              <a:solidFill>
                <a:srgbClr val="000000"/>
              </a:solidFill>
              <a:latin typeface="Tahoma"/>
              <a:ea typeface="Tahoma"/>
              <a:cs typeface="Tahoma"/>
            </a:rPr>
            <a:t>- La empresa que no tiene beneficios tiene pérdidas, no hay término medio.</a:t>
          </a:r>
        </a:p>
        <a:p>
          <a:pPr algn="l" rtl="0">
            <a:defRPr sz="1000"/>
          </a:pPr>
          <a:r>
            <a:rPr lang="es-ES" sz="1000" b="0" i="0" u="none" strike="noStrike" baseline="0">
              <a:solidFill>
                <a:srgbClr val="000000"/>
              </a:solidFill>
              <a:latin typeface="Tahoma"/>
              <a:ea typeface="Tahoma"/>
              <a:cs typeface="Tahoma"/>
            </a:rPr>
            <a:t>- El único beneficio que existe es tangible y se llama dinero en caja.</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1100" b="1" i="0" u="none" strike="noStrike" baseline="0">
            <a:solidFill>
              <a:srgbClr val="000000"/>
            </a:solidFill>
            <a:latin typeface="Tahoma"/>
            <a:ea typeface="Tahoma"/>
            <a:cs typeface="Tahoma"/>
          </a:endParaRPr>
        </a:p>
        <a:p>
          <a:pPr algn="l" rtl="0">
            <a:defRPr sz="1000"/>
          </a:pPr>
          <a:endParaRPr lang="es-ES" sz="1100" b="1" i="0" u="none" strike="noStrike" baseline="0">
            <a:solidFill>
              <a:srgbClr val="000000"/>
            </a:solidFill>
            <a:latin typeface="Tahoma"/>
            <a:ea typeface="Tahoma"/>
            <a:cs typeface="Tahoma"/>
          </a:endParaRPr>
        </a:p>
      </xdr:txBody>
    </xdr:sp>
    <xdr:clientData/>
  </xdr:twoCellAnchor>
  <xdr:twoCellAnchor editAs="oneCell">
    <xdr:from>
      <xdr:col>4</xdr:col>
      <xdr:colOff>95250</xdr:colOff>
      <xdr:row>23</xdr:row>
      <xdr:rowOff>57150</xdr:rowOff>
    </xdr:from>
    <xdr:to>
      <xdr:col>9</xdr:col>
      <xdr:colOff>1466850</xdr:colOff>
      <xdr:row>50</xdr:row>
      <xdr:rowOff>9525</xdr:rowOff>
    </xdr:to>
    <xdr:sp macro="" textlink="">
      <xdr:nvSpPr>
        <xdr:cNvPr id="40961" name="Text Box 1"/>
        <xdr:cNvSpPr txBox="1">
          <a:spLocks noChangeArrowheads="1"/>
        </xdr:cNvSpPr>
      </xdr:nvSpPr>
      <xdr:spPr bwMode="auto">
        <a:xfrm>
          <a:off x="619125" y="3581400"/>
          <a:ext cx="7305675" cy="4343400"/>
        </a:xfrm>
        <a:prstGeom prst="rect">
          <a:avLst/>
        </a:prstGeom>
        <a:noFill/>
        <a:ln w="9525">
          <a:noFill/>
          <a:miter lim="800000"/>
          <a:headEnd/>
          <a:tailEnd/>
        </a:ln>
        <a:effectLst/>
      </xdr:spPr>
      <xdr:txBody>
        <a:bodyPr vertOverflow="clip" wrap="square" lIns="72000" tIns="82800" rIns="90000" bIns="46800" anchor="t" upright="1"/>
        <a:lstStyle/>
        <a:p>
          <a:pPr algn="l" rtl="0">
            <a:defRPr sz="1000"/>
          </a:pPr>
          <a:r>
            <a:rPr lang="es-ES" sz="1200" b="1" i="0" u="none" strike="noStrike" baseline="0">
              <a:solidFill>
                <a:srgbClr val="993300"/>
              </a:solidFill>
              <a:latin typeface="Tahoma"/>
              <a:ea typeface="Tahoma"/>
              <a:cs typeface="Tahoma"/>
            </a:rPr>
            <a:t>                                                 EL PRESUPUESTO ECONÓMICO</a:t>
          </a: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000" b="1" i="0" u="sng" strike="noStrike" baseline="0">
              <a:solidFill>
                <a:srgbClr val="800000"/>
              </a:solidFill>
              <a:latin typeface="Tahoma"/>
              <a:ea typeface="Tahoma"/>
              <a:cs typeface="Tahoma"/>
            </a:rPr>
            <a:t>1º- OBJETIVO:</a:t>
          </a:r>
          <a:endParaRPr lang="es-ES" sz="800" b="1" i="0" u="none" strike="noStrike" baseline="0">
            <a:solidFill>
              <a:srgbClr val="000000"/>
            </a:solidFill>
            <a:latin typeface="Tahoma"/>
            <a:ea typeface="Tahoma"/>
            <a:cs typeface="Tahoma"/>
          </a:endParaRPr>
        </a:p>
        <a:p>
          <a:pPr algn="l" rtl="0">
            <a:defRPr sz="1000"/>
          </a:pPr>
          <a:r>
            <a:rPr lang="es-ES" sz="8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La finalidad de este presupuesto es </a:t>
          </a:r>
          <a:r>
            <a:rPr lang="es-ES" sz="1000" b="1" i="0" u="sng" strike="noStrike" baseline="0">
              <a:solidFill>
                <a:srgbClr val="000000"/>
              </a:solidFill>
              <a:latin typeface="Tahoma"/>
              <a:ea typeface="Tahoma"/>
              <a:cs typeface="Tahoma"/>
            </a:rPr>
            <a:t>prever los rendimientos económicos</a:t>
          </a:r>
          <a:r>
            <a:rPr lang="es-ES" sz="1000" b="0" i="0" u="none" strike="noStrike" baseline="0">
              <a:solidFill>
                <a:srgbClr val="000000"/>
              </a:solidFill>
              <a:latin typeface="Tahoma"/>
              <a:ea typeface="Tahoma"/>
              <a:cs typeface="Tahoma"/>
            </a:rPr>
            <a:t> (beneficios o pérdidas) que se obtendrán durante ese ejercicio en concreto mediante la correcta previsión de los ingresos netos y los gastos.</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1" i="0" u="sng" strike="noStrike" baseline="0">
              <a:solidFill>
                <a:srgbClr val="800000"/>
              </a:solidFill>
              <a:latin typeface="Tahoma"/>
              <a:ea typeface="Tahoma"/>
              <a:cs typeface="Tahoma"/>
            </a:rPr>
            <a:t>2º- LOS DATOS QUE DEBEN INCLUIRSE:</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El presupuesto deberá incluir:</a:t>
          </a:r>
        </a:p>
        <a:p>
          <a:pPr algn="l" rtl="0">
            <a:defRPr sz="1000"/>
          </a:pPr>
          <a:r>
            <a:rPr lang="es-ES" sz="1000" b="0" i="0" u="none" strike="noStrike" baseline="0">
              <a:solidFill>
                <a:srgbClr val="000000"/>
              </a:solidFill>
              <a:latin typeface="Tahoma"/>
              <a:ea typeface="Tahoma"/>
              <a:cs typeface="Tahoma"/>
            </a:rPr>
            <a:t>   • (+)</a:t>
          </a:r>
          <a:r>
            <a:rPr lang="es-ES" sz="1000" b="1" i="0" u="none" strike="noStrike" baseline="0">
              <a:solidFill>
                <a:srgbClr val="000000"/>
              </a:solidFill>
              <a:latin typeface="Tahoma"/>
              <a:ea typeface="Tahoma"/>
              <a:cs typeface="Tahoma"/>
            </a:rPr>
            <a:t> Todos los ingresos sin IVA </a:t>
          </a:r>
          <a:r>
            <a:rPr lang="es-ES" sz="1000" b="0" i="0" u="none" strike="noStrike" baseline="0">
              <a:solidFill>
                <a:srgbClr val="000000"/>
              </a:solidFill>
              <a:latin typeface="Tahoma"/>
              <a:ea typeface="Tahoma"/>
              <a:cs typeface="Tahoma"/>
            </a:rPr>
            <a:t>previstos para el ejercicio producto de las ventas y las operaciones de la empresa (ver legislación). No se incluirán los importes correspondientes al IVA, préstamos, aportaciones de socios y similares.</a:t>
          </a:r>
        </a:p>
        <a:p>
          <a:pPr algn="l" rtl="0">
            <a:defRPr sz="1000"/>
          </a:pPr>
          <a:r>
            <a:rPr lang="es-ES" sz="1000" b="0" i="0" u="none" strike="noStrike" baseline="0">
              <a:solidFill>
                <a:srgbClr val="000000"/>
              </a:solidFill>
              <a:latin typeface="Tahoma"/>
              <a:ea typeface="Tahoma"/>
              <a:cs typeface="Tahoma"/>
            </a:rPr>
            <a:t>   • (-)</a:t>
          </a:r>
          <a:r>
            <a:rPr lang="es-ES" sz="1000" b="1" i="0" u="none" strike="noStrike" baseline="0">
              <a:solidFill>
                <a:srgbClr val="000000"/>
              </a:solidFill>
              <a:latin typeface="Tahoma"/>
              <a:ea typeface="Tahoma"/>
              <a:cs typeface="Tahoma"/>
            </a:rPr>
            <a:t> Todos los gastos sin IVA</a:t>
          </a:r>
          <a:r>
            <a:rPr lang="es-ES" sz="1000" b="0" i="0" u="none" strike="noStrike" baseline="0">
              <a:solidFill>
                <a:srgbClr val="000000"/>
              </a:solidFill>
              <a:latin typeface="Tahoma"/>
              <a:ea typeface="Tahoma"/>
              <a:cs typeface="Tahoma"/>
            </a:rPr>
            <a:t> previstos en el ejercicio y directamente relacionados con la actividad operativa de la empresa. No son gastos las amortizaciones de préstamos (principal) sí los intereses, los pagos por inversiones en inmovilizado u otros amortizables sí las amortizaciones, etc. (ver legislación).</a:t>
          </a:r>
        </a:p>
        <a:p>
          <a:pPr algn="l" rtl="0">
            <a:defRPr sz="1000"/>
          </a:pPr>
          <a:r>
            <a:rPr lang="es-ES" sz="1000" b="0" i="0" u="none" strike="noStrike" baseline="0">
              <a:solidFill>
                <a:srgbClr val="000000"/>
              </a:solidFill>
              <a:latin typeface="Tahoma"/>
              <a:ea typeface="Tahoma"/>
              <a:cs typeface="Tahoma"/>
            </a:rPr>
            <a:t>   • (-) </a:t>
          </a:r>
          <a:r>
            <a:rPr lang="es-ES" sz="1000" b="1" i="0" u="none" strike="noStrike" baseline="0">
              <a:solidFill>
                <a:srgbClr val="000000"/>
              </a:solidFill>
              <a:latin typeface="Tahoma"/>
              <a:ea typeface="Tahoma"/>
              <a:cs typeface="Tahoma"/>
            </a:rPr>
            <a:t>Las amortizaciones (depreciaciones) </a:t>
          </a:r>
          <a:r>
            <a:rPr lang="es-ES" sz="1000" b="0" i="0" u="none" strike="noStrike" baseline="0">
              <a:solidFill>
                <a:srgbClr val="000000"/>
              </a:solidFill>
              <a:latin typeface="Tahoma"/>
              <a:ea typeface="Tahoma"/>
              <a:cs typeface="Tahoma"/>
            </a:rPr>
            <a:t>de los activos (bienes y licencias) propiedad de la empresa.</a:t>
          </a:r>
        </a:p>
        <a:p>
          <a:pPr algn="l" rtl="0">
            <a:defRPr sz="1000"/>
          </a:pPr>
          <a:r>
            <a:rPr lang="es-ES" sz="1000" b="0" i="0" u="none" strike="noStrike" baseline="0">
              <a:solidFill>
                <a:srgbClr val="000000"/>
              </a:solidFill>
              <a:latin typeface="Tahoma"/>
              <a:ea typeface="Tahoma"/>
              <a:cs typeface="Tahoma"/>
            </a:rPr>
            <a:t>   • (=) </a:t>
          </a:r>
          <a:r>
            <a:rPr lang="es-ES" sz="1000" b="1" i="0" u="none" strike="noStrike" baseline="0">
              <a:solidFill>
                <a:srgbClr val="000000"/>
              </a:solidFill>
              <a:latin typeface="Tahoma"/>
              <a:ea typeface="Tahoma"/>
              <a:cs typeface="Tahoma"/>
            </a:rPr>
            <a:t>Los resultados (beneficios)</a:t>
          </a:r>
          <a:r>
            <a:rPr lang="es-ES" sz="1000" b="0" i="0" u="none" strike="noStrike" baseline="0">
              <a:solidFill>
                <a:srgbClr val="000000"/>
              </a:solidFill>
              <a:latin typeface="Tahoma"/>
              <a:ea typeface="Tahoma"/>
              <a:cs typeface="Tahoma"/>
            </a:rPr>
            <a:t> previstos antes y después de impuestos (impuesto de sociedades).</a:t>
          </a:r>
        </a:p>
        <a:p>
          <a:pPr algn="l" rtl="0">
            <a:defRPr sz="1000"/>
          </a:pPr>
          <a:r>
            <a:rPr lang="es-ES" sz="1000" b="0" i="0" u="none" strike="noStrike" baseline="0">
              <a:solidFill>
                <a:srgbClr val="000000"/>
              </a:solidFill>
              <a:latin typeface="Tahoma"/>
              <a:ea typeface="Tahoma"/>
              <a:cs typeface="Tahoma"/>
            </a:rPr>
            <a:t>   • Importante: Todos los</a:t>
          </a:r>
          <a:r>
            <a:rPr lang="es-ES" sz="10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importes</a:t>
          </a:r>
          <a:r>
            <a:rPr lang="es-ES" sz="10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se incluirán siguiendo el </a:t>
          </a:r>
          <a:r>
            <a:rPr lang="es-ES" sz="1000" b="1" i="0" u="none" strike="noStrike" baseline="0">
              <a:solidFill>
                <a:srgbClr val="000000"/>
              </a:solidFill>
              <a:latin typeface="Tahoma"/>
              <a:ea typeface="Tahoma"/>
              <a:cs typeface="Tahoma"/>
            </a:rPr>
            <a:t>criterio de devengo: se refleja en el momento en que se producirá.</a:t>
          </a:r>
          <a:endParaRPr lang="es-ES" sz="1000" b="0" i="0" u="none" strike="noStrike" baseline="0">
            <a:solidFill>
              <a:srgbClr val="000000"/>
            </a:solidFill>
            <a:latin typeface="Tahoma"/>
            <a:ea typeface="Tahoma"/>
            <a:cs typeface="Tahoma"/>
          </a:endParaRP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000" b="1" i="0" u="sng" strike="noStrike" baseline="0">
              <a:solidFill>
                <a:srgbClr val="800000"/>
              </a:solidFill>
              <a:latin typeface="Tahoma"/>
              <a:ea typeface="Tahoma"/>
              <a:cs typeface="Tahoma"/>
            </a:rPr>
            <a:t>3º- ¿CÓMO ES? FORMATOS DE PRESUPUESTO:</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El PRESUPUESTO tiene una finalidad operativa, es una herramienta básica para la gestión cotidiana, por tanto, su estructura y datos deben reflejar lo que resulta esencial para la empresa, su finalidad es operativa, no son "hechos", son previsiones, no es historia son objetivos, es el "mapa del camino" que deseamos seguir, no contabilidad, por tanto su estructura debe incluir todos aquellos datos (cuentas) que son operativamente relevantes para nuestra empresa y no necesariamente el modelo estricto de cuentas "oficial" de nuestro país.</a:t>
          </a:r>
        </a:p>
        <a:p>
          <a:pPr algn="l" rtl="0">
            <a:defRPr sz="1000"/>
          </a:pPr>
          <a:r>
            <a:rPr lang="es-ES" sz="1000" b="0" i="0" u="none" strike="noStrike" baseline="0">
              <a:solidFill>
                <a:srgbClr val="000000"/>
              </a:solidFill>
              <a:latin typeface="Tahoma"/>
              <a:ea typeface="Tahoma"/>
              <a:cs typeface="Tahoma"/>
            </a:rPr>
            <a:t>   Por todo ello, no existe un único formato de presupuesto aunque si hay unos modelos básicos seguidos mayoritariamente (ver hoja siguiente) y de los que hay múltiples variantes.</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p>
        <a:p>
          <a:pPr algn="l" rtl="0">
            <a:defRPr sz="1000"/>
          </a:pPr>
          <a:r>
            <a:rPr lang="es-ES" sz="1000" b="0" i="0" u="none" strike="noStrike" baseline="0">
              <a:solidFill>
                <a:srgbClr val="000000"/>
              </a:solidFill>
              <a:latin typeface="Tahoma"/>
              <a:ea typeface="Tahoma"/>
              <a:cs typeface="Tahoma"/>
            </a:rPr>
            <a:t>   </a:t>
          </a: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a:p>
          <a:pPr algn="l" rtl="0">
            <a:defRPr sz="1000"/>
          </a:pPr>
          <a:endParaRPr lang="es-ES" sz="900" b="0" i="0" u="none" strike="noStrike" baseline="0">
            <a:solidFill>
              <a:srgbClr val="000000"/>
            </a:solidFill>
            <a:latin typeface="Tahoma"/>
            <a:ea typeface="Tahoma"/>
            <a:cs typeface="Tahoma"/>
          </a:endParaRPr>
        </a:p>
      </xdr:txBody>
    </xdr:sp>
    <xdr:clientData/>
  </xdr:twoCellAnchor>
  <xdr:twoCellAnchor editAs="oneCell">
    <xdr:from>
      <xdr:col>4</xdr:col>
      <xdr:colOff>142875</xdr:colOff>
      <xdr:row>53</xdr:row>
      <xdr:rowOff>47625</xdr:rowOff>
    </xdr:from>
    <xdr:to>
      <xdr:col>10</xdr:col>
      <xdr:colOff>0</xdr:colOff>
      <xdr:row>82</xdr:row>
      <xdr:rowOff>9525</xdr:rowOff>
    </xdr:to>
    <xdr:sp macro="" textlink="">
      <xdr:nvSpPr>
        <xdr:cNvPr id="40962" name="Text Box 2"/>
        <xdr:cNvSpPr txBox="1">
          <a:spLocks noChangeArrowheads="1"/>
        </xdr:cNvSpPr>
      </xdr:nvSpPr>
      <xdr:spPr bwMode="auto">
        <a:xfrm>
          <a:off x="666750" y="8239125"/>
          <a:ext cx="7267575" cy="4533900"/>
        </a:xfrm>
        <a:prstGeom prst="rect">
          <a:avLst/>
        </a:prstGeom>
        <a:noFill/>
        <a:ln w="9525">
          <a:noFill/>
          <a:miter lim="800000"/>
          <a:headEnd/>
          <a:tailEnd/>
        </a:ln>
        <a:effectLst/>
      </xdr:spPr>
      <xdr:txBody>
        <a:bodyPr vertOverflow="clip" wrap="square" lIns="72000" tIns="82800" rIns="90000" bIns="46800" anchor="t" upright="1"/>
        <a:lstStyle/>
        <a:p>
          <a:pPr algn="l" rtl="0">
            <a:defRPr sz="1000"/>
          </a:pPr>
          <a:r>
            <a:rPr lang="es-ES" sz="1100" b="1" i="0" u="none" strike="noStrike" baseline="0">
              <a:solidFill>
                <a:srgbClr val="000000"/>
              </a:solidFill>
              <a:latin typeface="Tahoma"/>
              <a:ea typeface="Tahoma"/>
              <a:cs typeface="Tahoma"/>
            </a:rPr>
            <a:t>                                                 </a:t>
          </a:r>
          <a:r>
            <a:rPr lang="es-ES" sz="1200" b="1" i="0" u="none" strike="noStrike" baseline="0">
              <a:solidFill>
                <a:srgbClr val="000000"/>
              </a:solidFill>
              <a:latin typeface="Tahoma"/>
              <a:ea typeface="Tahoma"/>
              <a:cs typeface="Tahoma"/>
            </a:rPr>
            <a:t> LA PREVISIÓN DE VENTAS</a:t>
          </a:r>
          <a:r>
            <a:rPr lang="es-ES" sz="1100" b="1" i="0" u="none" strike="noStrike" baseline="0">
              <a:solidFill>
                <a:srgbClr val="000000"/>
              </a:solidFill>
              <a:latin typeface="Tahoma"/>
              <a:ea typeface="Tahoma"/>
              <a:cs typeface="Tahoma"/>
            </a:rPr>
            <a:t>                     </a:t>
          </a:r>
          <a:r>
            <a:rPr lang="es-ES" sz="1100" b="1" i="0" u="none" strike="noStrike" baseline="0">
              <a:solidFill>
                <a:srgbClr val="FF0000"/>
              </a:solidFill>
              <a:latin typeface="Tahoma"/>
              <a:ea typeface="Tahoma"/>
              <a:cs typeface="Tahoma"/>
            </a:rPr>
            <a:t> </a:t>
          </a:r>
          <a:r>
            <a:rPr lang="es-ES" sz="1200" b="1" i="0" u="sng" strike="noStrike" baseline="0">
              <a:solidFill>
                <a:srgbClr val="008080"/>
              </a:solidFill>
              <a:latin typeface="Tahoma"/>
              <a:ea typeface="Tahoma"/>
              <a:cs typeface="Tahoma"/>
            </a:rPr>
            <a:t>PUNTO CLAVE</a:t>
          </a:r>
          <a:endParaRPr lang="es-ES" sz="800" b="1" i="0" u="none" strike="noStrike" baseline="0">
            <a:solidFill>
              <a:srgbClr val="000000"/>
            </a:solidFill>
            <a:latin typeface="Tahoma"/>
            <a:ea typeface="Tahoma"/>
            <a:cs typeface="Tahoma"/>
          </a:endParaRPr>
        </a:p>
        <a:p>
          <a:pPr algn="l" rtl="0">
            <a:defRPr sz="1000"/>
          </a:pPr>
          <a:r>
            <a:rPr lang="es-ES" sz="8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 </a:t>
          </a:r>
        </a:p>
        <a:p>
          <a:pPr algn="l" rtl="0">
            <a:defRPr sz="1000"/>
          </a:pPr>
          <a:r>
            <a:rPr lang="es-ES" sz="1000" b="0" i="0" u="none" strike="noStrike" baseline="0">
              <a:solidFill>
                <a:srgbClr val="000000"/>
              </a:solidFill>
              <a:latin typeface="Tahoma"/>
              <a:ea typeface="Tahoma"/>
              <a:cs typeface="Tahoma"/>
            </a:rPr>
            <a:t>   La previsión de ventas es el punto clave del presupuesto, es el más incierto y difícil... y, quizás por eso, muchas veces es al que menos tiempo y esfuerzo se dedica.</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1" i="0" u="none" strike="noStrike" baseline="0">
              <a:solidFill>
                <a:srgbClr val="800000"/>
              </a:solidFill>
              <a:latin typeface="Tahoma"/>
              <a:ea typeface="Tahoma"/>
              <a:cs typeface="Tahoma"/>
            </a:rPr>
            <a:t> ● Tres recomendaciones para realizar la mejor previsión:</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1ª Hacerla lo más científica posible:</a:t>
          </a:r>
          <a:r>
            <a:rPr lang="es-ES" sz="1000" b="0" i="0" u="none" strike="noStrike" baseline="0">
              <a:solidFill>
                <a:srgbClr val="000000"/>
              </a:solidFill>
              <a:latin typeface="Tahoma"/>
              <a:ea typeface="Tahoma"/>
              <a:cs typeface="Tahoma"/>
            </a:rPr>
            <a:t> Destinar el tiempo necesario a realizar una previsión de ventas de la forma más científica y razonada posible. Nunca improvisar ni hacerlo "a voleo". </a:t>
          </a:r>
        </a:p>
        <a:p>
          <a:pPr algn="l" rtl="0">
            <a:defRPr sz="1000"/>
          </a:pP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2º</a:t>
          </a: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Inteligencia.</a:t>
          </a:r>
          <a:r>
            <a:rPr lang="es-ES" sz="1000" b="0" i="0" u="none" strike="noStrike" baseline="0">
              <a:solidFill>
                <a:srgbClr val="000000"/>
              </a:solidFill>
              <a:latin typeface="Tahoma"/>
              <a:ea typeface="Tahoma"/>
              <a:cs typeface="Tahoma"/>
            </a:rPr>
            <a:t> Generar tres escenarios posibles de venta (nunca hay una única posibilidad): </a:t>
          </a:r>
        </a:p>
        <a:p>
          <a:pPr algn="l" rtl="0">
            <a:defRPr sz="1000"/>
          </a:pPr>
          <a:r>
            <a:rPr lang="es-ES" sz="1000" b="0" i="0" u="none" strike="noStrike" baseline="0">
              <a:solidFill>
                <a:srgbClr val="000000"/>
              </a:solidFill>
              <a:latin typeface="Tahoma"/>
              <a:ea typeface="Tahoma"/>
              <a:cs typeface="Tahoma"/>
            </a:rPr>
            <a:t>     (1) Previsión Optimista (2) Previsión Realista (3) Previsión Pesimista.</a:t>
          </a:r>
        </a:p>
        <a:p>
          <a:pPr algn="l" rtl="0">
            <a:defRPr sz="1000"/>
          </a:pPr>
          <a:r>
            <a:rPr lang="es-ES" sz="1000" b="0" i="0" u="none" strike="noStrike" baseline="0">
              <a:solidFill>
                <a:srgbClr val="000000"/>
              </a:solidFill>
              <a:latin typeface="Tahoma"/>
              <a:ea typeface="Tahoma"/>
              <a:cs typeface="Tahoma"/>
            </a:rPr>
            <a:t>    Usar la previsión optimista para definir los objetivos de venta y los incentivos. </a:t>
          </a:r>
        </a:p>
        <a:p>
          <a:pPr algn="l" rtl="0">
            <a:defRPr sz="1000"/>
          </a:pPr>
          <a:r>
            <a:rPr lang="es-ES" sz="1000" b="0" i="0" u="none" strike="noStrike" baseline="0">
              <a:solidFill>
                <a:srgbClr val="000000"/>
              </a:solidFill>
              <a:latin typeface="Tahoma"/>
              <a:ea typeface="Tahoma"/>
              <a:cs typeface="Tahoma"/>
            </a:rPr>
            <a:t>    Reflejar en el presupuesto económica la previsión realista.</a:t>
          </a:r>
        </a:p>
        <a:p>
          <a:pPr algn="l" rtl="0">
            <a:defRPr sz="1000"/>
          </a:pPr>
          <a:r>
            <a:rPr lang="es-ES" sz="1000" b="0" i="0" u="none" strike="noStrike" baseline="0">
              <a:solidFill>
                <a:srgbClr val="000000"/>
              </a:solidFill>
              <a:latin typeface="Tahoma"/>
              <a:ea typeface="Tahoma"/>
              <a:cs typeface="Tahoma"/>
            </a:rPr>
            <a:t>    Usar la previsión pesimista para decidir los gastos (de forma que se cubran en el peor escenario).</a:t>
          </a:r>
          <a:endParaRPr lang="es-ES" sz="800" b="1" i="0" u="none" strike="noStrike" baseline="0">
            <a:solidFill>
              <a:srgbClr val="000000"/>
            </a:solidFill>
            <a:latin typeface="Tahoma"/>
            <a:ea typeface="Tahoma"/>
            <a:cs typeface="Tahoma"/>
          </a:endParaRPr>
        </a:p>
        <a:p>
          <a:pPr algn="l" rtl="0">
            <a:defRPr sz="1000"/>
          </a:pPr>
          <a:r>
            <a:rPr lang="es-ES" sz="800" b="1"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3ª Objetividad: </a:t>
          </a:r>
          <a:r>
            <a:rPr lang="es-ES" sz="1000" b="0" i="0" u="none" strike="noStrike" baseline="0">
              <a:solidFill>
                <a:srgbClr val="000000"/>
              </a:solidFill>
              <a:latin typeface="Tahoma"/>
              <a:ea typeface="Tahoma"/>
              <a:cs typeface="Tahoma"/>
            </a:rPr>
            <a:t>Nunca definir el presupuesto de ventas en función de los gastos, siempre es más fácil reducir un gasto que incrementar las ventas para compensarlo... sobretodo en tiempos de crisis.</a:t>
          </a:r>
        </a:p>
        <a:p>
          <a:pPr algn="l" rtl="0">
            <a:defRPr sz="1000"/>
          </a:pPr>
          <a:endParaRPr lang="es-ES" sz="800" b="1" i="0" u="none" strike="noStrike" baseline="0">
            <a:solidFill>
              <a:srgbClr val="000000"/>
            </a:solidFill>
            <a:latin typeface="Tahoma"/>
            <a:ea typeface="Tahoma"/>
            <a:cs typeface="Tahoma"/>
          </a:endParaRPr>
        </a:p>
        <a:p>
          <a:pPr algn="l" rtl="0">
            <a:defRPr sz="1000"/>
          </a:pPr>
          <a:r>
            <a:rPr lang="es-ES" sz="1100" b="1" i="0" u="none" strike="noStrike" baseline="0">
              <a:solidFill>
                <a:srgbClr val="800000"/>
              </a:solidFill>
              <a:latin typeface="Tahoma"/>
              <a:ea typeface="Tahoma"/>
              <a:cs typeface="Tahoma"/>
            </a:rPr>
            <a:t>● </a:t>
          </a:r>
          <a:r>
            <a:rPr lang="es-ES" sz="1000" b="1" i="0" u="none" strike="noStrike" baseline="0">
              <a:solidFill>
                <a:srgbClr val="800000"/>
              </a:solidFill>
              <a:latin typeface="Tahoma"/>
              <a:ea typeface="Tahoma"/>
              <a:cs typeface="Tahoma"/>
            </a:rPr>
            <a:t>Dos puntos clave a tener en cuenta:</a:t>
          </a:r>
        </a:p>
        <a:p>
          <a:pPr algn="l" rtl="0">
            <a:defRPr sz="1000"/>
          </a:pPr>
          <a:r>
            <a:rPr lang="es-ES" sz="1000" b="1" i="0" u="none" strike="noStrike" baseline="0">
              <a:solidFill>
                <a:srgbClr val="993300"/>
              </a:solidFill>
              <a:latin typeface="Tahoma"/>
              <a:ea typeface="Tahoma"/>
              <a:cs typeface="Tahoma"/>
            </a:rPr>
            <a:t>    </a:t>
          </a:r>
          <a:r>
            <a:rPr lang="es-ES" sz="1000" b="0" i="0" u="none" strike="noStrike" baseline="0">
              <a:solidFill>
                <a:srgbClr val="000000"/>
              </a:solidFill>
              <a:latin typeface="Tahoma"/>
              <a:ea typeface="Tahoma"/>
              <a:cs typeface="Tahoma"/>
            </a:rPr>
            <a:t>Los ingresos por ventas dependen de dos factores básicos que debemos combinar y sobre los que, casi siempre, podemos influir:</a:t>
          </a:r>
          <a:r>
            <a:rPr lang="es-ES" sz="1100" b="1" i="0" u="none" strike="noStrike" baseline="0">
              <a:solidFill>
                <a:srgbClr val="000000"/>
              </a:solidFill>
              <a:latin typeface="Tahoma"/>
              <a:ea typeface="Tahoma"/>
              <a:cs typeface="Tahoma"/>
            </a:rPr>
            <a:t>   </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 1º Número de ventas </a:t>
          </a:r>
          <a:r>
            <a:rPr lang="es-ES" sz="1000" b="0" i="0" u="none" strike="noStrike" baseline="0">
              <a:solidFill>
                <a:srgbClr val="000000"/>
              </a:solidFill>
              <a:latin typeface="Tahoma"/>
              <a:ea typeface="Tahoma"/>
              <a:cs typeface="Tahoma"/>
            </a:rPr>
            <a:t>(o unidades que venderemos): El primer factor a considerar es el </a:t>
          </a:r>
          <a:r>
            <a:rPr lang="es-ES" sz="1000" b="1" i="0" u="none" strike="noStrike" baseline="0">
              <a:solidFill>
                <a:srgbClr val="000000"/>
              </a:solidFill>
              <a:latin typeface="Tahoma"/>
              <a:ea typeface="Tahoma"/>
              <a:cs typeface="Tahoma"/>
            </a:rPr>
            <a:t>volumen de ventas en unidades </a:t>
          </a:r>
          <a:r>
            <a:rPr lang="es-ES" sz="1000" b="0" i="0" u="none" strike="noStrike" baseline="0">
              <a:solidFill>
                <a:srgbClr val="000000"/>
              </a:solidFill>
              <a:latin typeface="Tahoma"/>
              <a:ea typeface="Tahoma"/>
              <a:cs typeface="Tahoma"/>
            </a:rPr>
            <a:t>que está directamente relacionado con el número de clientes que mantendremos y-o obtendremos mediante nuestra acción comercial. Es recomendable elaborar la previsión de ventas comenzando por este punto: clientes, ventas o pedidos, ventas en unidades, etc.</a:t>
          </a:r>
        </a:p>
        <a:p>
          <a:pPr algn="l" rtl="0">
            <a:defRPr sz="1000"/>
          </a:pPr>
          <a:r>
            <a:rPr lang="es-ES" sz="1000" b="0" i="0" u="none" strike="noStrike" baseline="0">
              <a:solidFill>
                <a:srgbClr val="000000"/>
              </a:solidFill>
              <a:latin typeface="Tahoma"/>
              <a:ea typeface="Tahoma"/>
              <a:cs typeface="Tahoma"/>
            </a:rPr>
            <a:t>   </a:t>
          </a:r>
          <a:r>
            <a:rPr lang="es-ES" sz="1000" b="1" i="0" u="none" strike="noStrike" baseline="0">
              <a:solidFill>
                <a:srgbClr val="000000"/>
              </a:solidFill>
              <a:latin typeface="Tahoma"/>
              <a:ea typeface="Tahoma"/>
              <a:cs typeface="Tahoma"/>
            </a:rPr>
            <a:t>2º Precio unitario:</a:t>
          </a:r>
          <a:r>
            <a:rPr lang="es-ES" sz="1000" b="0" i="0" u="none" strike="noStrike" baseline="0">
              <a:solidFill>
                <a:srgbClr val="000000"/>
              </a:solidFill>
              <a:latin typeface="Tahoma"/>
              <a:ea typeface="Tahoma"/>
              <a:cs typeface="Tahoma"/>
            </a:rPr>
            <a:t> El segundo factor a considerar y muy importante es la política de precios del ejercicio. </a:t>
          </a:r>
        </a:p>
        <a:p>
          <a:pPr algn="l" rtl="0">
            <a:defRPr sz="1000"/>
          </a:pPr>
          <a:r>
            <a:rPr lang="es-ES" sz="1000" b="0" i="0" u="none" strike="noStrike" baseline="0">
              <a:solidFill>
                <a:srgbClr val="000000"/>
              </a:solidFill>
              <a:latin typeface="Tahoma"/>
              <a:ea typeface="Tahoma"/>
              <a:cs typeface="Tahoma"/>
            </a:rPr>
            <a:t>Hay que recordar que el precio que debe determinarse para una correcta previsión de ventas, no es el "precio-tarifa" sino el </a:t>
          </a:r>
          <a:r>
            <a:rPr lang="es-ES" sz="1000" b="1" i="0" u="none" strike="noStrike" baseline="0">
              <a:solidFill>
                <a:srgbClr val="000000"/>
              </a:solidFill>
              <a:latin typeface="Tahoma"/>
              <a:ea typeface="Tahoma"/>
              <a:cs typeface="Tahoma"/>
            </a:rPr>
            <a:t>ingreso neto que se obtendrá en cada venta</a:t>
          </a:r>
          <a:r>
            <a:rPr lang="es-ES" sz="1000" b="0" i="0" u="none" strike="noStrike" baseline="0">
              <a:solidFill>
                <a:srgbClr val="000000"/>
              </a:solidFill>
              <a:latin typeface="Tahoma"/>
              <a:ea typeface="Tahoma"/>
              <a:cs typeface="Tahoma"/>
            </a:rPr>
            <a:t>, por esta razón es muy importante establecer una política de precios, promociones y descuentos que - al final - nos proporcione el nivel de ingresos y margen bruto deseado.</a:t>
          </a:r>
          <a:endParaRPr lang="es-ES" sz="1100" b="1" i="0" u="none" strike="noStrike" baseline="0">
            <a:solidFill>
              <a:srgbClr val="000000"/>
            </a:solidFill>
            <a:latin typeface="Tahoma"/>
            <a:ea typeface="Tahoma"/>
            <a:cs typeface="Tahoma"/>
          </a:endParaRPr>
        </a:p>
        <a:p>
          <a:pPr algn="l" rtl="0">
            <a:defRPr sz="1000"/>
          </a:pPr>
          <a:endParaRPr lang="es-ES" sz="1100" b="1" i="0" u="none" strike="noStrike" baseline="0">
            <a:solidFill>
              <a:srgbClr val="000000"/>
            </a:solidFill>
            <a:latin typeface="Tahoma"/>
            <a:ea typeface="Tahoma"/>
            <a:cs typeface="Tahoma"/>
          </a:endParaRPr>
        </a:p>
      </xdr:txBody>
    </xdr:sp>
    <xdr:clientData/>
  </xdr:twoCellAnchor>
  <xdr:twoCellAnchor editAs="oneCell">
    <xdr:from>
      <xdr:col>7</xdr:col>
      <xdr:colOff>0</xdr:colOff>
      <xdr:row>82</xdr:row>
      <xdr:rowOff>66675</xdr:rowOff>
    </xdr:from>
    <xdr:to>
      <xdr:col>9</xdr:col>
      <xdr:colOff>171450</xdr:colOff>
      <xdr:row>84</xdr:row>
      <xdr:rowOff>114300</xdr:rowOff>
    </xdr:to>
    <xdr:sp macro="" textlink="">
      <xdr:nvSpPr>
        <xdr:cNvPr id="40971" name="Text Box 11">
          <a:hlinkClick xmlns:r="http://schemas.openxmlformats.org/officeDocument/2006/relationships" r:id="rId1" tooltip="Más información - productos asociados al tema"/>
        </xdr:cNvPr>
        <xdr:cNvSpPr txBox="1">
          <a:spLocks noChangeAspect="1" noChangeArrowheads="1"/>
        </xdr:cNvSpPr>
      </xdr:nvSpPr>
      <xdr:spPr bwMode="auto">
        <a:xfrm>
          <a:off x="4305300" y="12830175"/>
          <a:ext cx="2324100" cy="371475"/>
        </a:xfrm>
        <a:prstGeom prst="rect">
          <a:avLst/>
        </a:prstGeom>
        <a:solidFill>
          <a:srgbClr val="339966"/>
        </a:solidFill>
        <a:ln w="9525" algn="ctr">
          <a:solidFill>
            <a:srgbClr val="808080"/>
          </a:solidFill>
          <a:miter lim="800000"/>
          <a:headEnd/>
          <a:tailEnd/>
        </a:ln>
        <a:effectLst/>
      </xdr:spPr>
      <xdr:txBody>
        <a:bodyPr vertOverflow="clip" wrap="square" lIns="36576" tIns="22860" rIns="36576" bIns="22860" anchor="ctr" upright="1"/>
        <a:lstStyle/>
        <a:p>
          <a:pPr algn="ctr" rtl="0">
            <a:defRPr sz="1000"/>
          </a:pPr>
          <a:r>
            <a:rPr lang="es-ES" sz="1200" b="1" i="0" u="none" strike="noStrike" baseline="0">
              <a:solidFill>
                <a:srgbClr val="CCFFCC"/>
              </a:solidFill>
              <a:latin typeface="Tahoma"/>
              <a:ea typeface="Tahoma"/>
              <a:cs typeface="Tahoma"/>
            </a:rPr>
            <a:t>cálculo de precios</a:t>
          </a:r>
        </a:p>
        <a:p>
          <a:pPr algn="ctr" rtl="0">
            <a:defRPr sz="1000"/>
          </a:pPr>
          <a:r>
            <a:rPr lang="es-ES" sz="1000" b="1" i="0" u="none" strike="noStrike" baseline="0">
              <a:solidFill>
                <a:srgbClr val="CCFFCC"/>
              </a:solidFill>
              <a:latin typeface="Tahoma"/>
              <a:ea typeface="Tahoma"/>
              <a:cs typeface="Tahoma"/>
            </a:rPr>
            <a:t>ver productos recomendados</a:t>
          </a:r>
        </a:p>
      </xdr:txBody>
    </xdr:sp>
    <xdr:clientData/>
  </xdr:twoCellAnchor>
  <xdr:twoCellAnchor editAs="oneCell">
    <xdr:from>
      <xdr:col>4</xdr:col>
      <xdr:colOff>1457325</xdr:colOff>
      <xdr:row>82</xdr:row>
      <xdr:rowOff>66675</xdr:rowOff>
    </xdr:from>
    <xdr:to>
      <xdr:col>6</xdr:col>
      <xdr:colOff>1962150</xdr:colOff>
      <xdr:row>84</xdr:row>
      <xdr:rowOff>114300</xdr:rowOff>
    </xdr:to>
    <xdr:sp macro="" textlink="">
      <xdr:nvSpPr>
        <xdr:cNvPr id="40972" name="Text Box 12">
          <a:hlinkClick xmlns:r="http://schemas.openxmlformats.org/officeDocument/2006/relationships" r:id="rId2" tooltip="Más información - productos asociados al tema"/>
        </xdr:cNvPr>
        <xdr:cNvSpPr txBox="1">
          <a:spLocks noChangeAspect="1" noChangeArrowheads="1"/>
        </xdr:cNvSpPr>
      </xdr:nvSpPr>
      <xdr:spPr bwMode="auto">
        <a:xfrm>
          <a:off x="1981200" y="12830175"/>
          <a:ext cx="2314575" cy="371475"/>
        </a:xfrm>
        <a:prstGeom prst="rect">
          <a:avLst/>
        </a:prstGeom>
        <a:solidFill>
          <a:srgbClr val="339966"/>
        </a:solidFill>
        <a:ln w="9525" algn="ctr">
          <a:solidFill>
            <a:srgbClr val="808080"/>
          </a:solidFill>
          <a:miter lim="800000"/>
          <a:headEnd/>
          <a:tailEnd/>
        </a:ln>
        <a:effectLst/>
      </xdr:spPr>
      <xdr:txBody>
        <a:bodyPr vertOverflow="clip" wrap="square" lIns="36576" tIns="22860" rIns="36576" bIns="22860" anchor="ctr" upright="1"/>
        <a:lstStyle/>
        <a:p>
          <a:pPr algn="ctr" rtl="0">
            <a:defRPr sz="1000"/>
          </a:pPr>
          <a:r>
            <a:rPr lang="es-ES" sz="1200" b="1" i="0" u="none" strike="noStrike" baseline="0">
              <a:solidFill>
                <a:srgbClr val="CCFFCC"/>
              </a:solidFill>
              <a:latin typeface="Tahoma"/>
              <a:ea typeface="Tahoma"/>
              <a:cs typeface="Tahoma"/>
            </a:rPr>
            <a:t>previsiones de venta</a:t>
          </a:r>
        </a:p>
        <a:p>
          <a:pPr algn="ctr" rtl="0">
            <a:defRPr sz="1000"/>
          </a:pPr>
          <a:r>
            <a:rPr lang="es-ES" sz="1000" b="1" i="0" u="none" strike="noStrike" baseline="0">
              <a:solidFill>
                <a:srgbClr val="CCFFCC"/>
              </a:solidFill>
              <a:latin typeface="Tahoma"/>
              <a:ea typeface="Tahoma"/>
              <a:cs typeface="Tahoma"/>
            </a:rPr>
            <a:t>ver productos recomendados</a:t>
          </a:r>
        </a:p>
      </xdr:txBody>
    </xdr:sp>
    <xdr:clientData/>
  </xdr:twoCellAnchor>
  <xdr:twoCellAnchor editAs="oneCell">
    <xdr:from>
      <xdr:col>4</xdr:col>
      <xdr:colOff>361950</xdr:colOff>
      <xdr:row>7</xdr:row>
      <xdr:rowOff>180975</xdr:rowOff>
    </xdr:from>
    <xdr:to>
      <xdr:col>4</xdr:col>
      <xdr:colOff>1143000</xdr:colOff>
      <xdr:row>12</xdr:row>
      <xdr:rowOff>85725</xdr:rowOff>
    </xdr:to>
    <xdr:pic>
      <xdr:nvPicPr>
        <xdr:cNvPr id="40979" name="Picture 19" descr="attention_niels_epting_01"/>
        <xdr:cNvPicPr>
          <a:picLocks noChangeAspect="1" noChangeArrowheads="1"/>
        </xdr:cNvPicPr>
      </xdr:nvPicPr>
      <xdr:blipFill>
        <a:blip xmlns:r="http://schemas.openxmlformats.org/officeDocument/2006/relationships" r:embed="rId3" cstate="print"/>
        <a:srcRect/>
        <a:stretch>
          <a:fillRect/>
        </a:stretch>
      </xdr:blipFill>
      <xdr:spPr bwMode="auto">
        <a:xfrm>
          <a:off x="885825" y="1057275"/>
          <a:ext cx="781050" cy="781050"/>
        </a:xfrm>
        <a:prstGeom prst="rect">
          <a:avLst/>
        </a:prstGeom>
        <a:noFill/>
      </xdr:spPr>
    </xdr:pic>
    <xdr:clientData/>
  </xdr:twoCellAnchor>
  <xdr:twoCellAnchor>
    <xdr:from>
      <xdr:col>4</xdr:col>
      <xdr:colOff>1047750</xdr:colOff>
      <xdr:row>10</xdr:row>
      <xdr:rowOff>161925</xdr:rowOff>
    </xdr:from>
    <xdr:to>
      <xdr:col>4</xdr:col>
      <xdr:colOff>1609725</xdr:colOff>
      <xdr:row>12</xdr:row>
      <xdr:rowOff>85725</xdr:rowOff>
    </xdr:to>
    <xdr:sp macro="" textlink="">
      <xdr:nvSpPr>
        <xdr:cNvPr id="40981" name="Line 21"/>
        <xdr:cNvSpPr>
          <a:spLocks noChangeShapeType="1"/>
        </xdr:cNvSpPr>
      </xdr:nvSpPr>
      <xdr:spPr bwMode="auto">
        <a:xfrm>
          <a:off x="1571625" y="1647825"/>
          <a:ext cx="561975" cy="190500"/>
        </a:xfrm>
        <a:prstGeom prst="line">
          <a:avLst/>
        </a:prstGeom>
        <a:noFill/>
        <a:ln w="28575">
          <a:solidFill>
            <a:srgbClr val="FF0000"/>
          </a:solidFill>
          <a:prstDash val="sysDot"/>
          <a:round/>
          <a:headEnd/>
          <a:tailEnd type="triangle" w="med" len="med"/>
        </a:ln>
      </xdr:spPr>
    </xdr:sp>
    <xdr:clientData/>
  </xdr:twoCellAnchor>
  <xdr:twoCellAnchor>
    <xdr:from>
      <xdr:col>4</xdr:col>
      <xdr:colOff>1047750</xdr:colOff>
      <xdr:row>7</xdr:row>
      <xdr:rowOff>133350</xdr:rowOff>
    </xdr:from>
    <xdr:to>
      <xdr:col>5</xdr:col>
      <xdr:colOff>0</xdr:colOff>
      <xdr:row>8</xdr:row>
      <xdr:rowOff>123825</xdr:rowOff>
    </xdr:to>
    <xdr:sp macro="" textlink="">
      <xdr:nvSpPr>
        <xdr:cNvPr id="40982" name="Line 22"/>
        <xdr:cNvSpPr>
          <a:spLocks noChangeShapeType="1"/>
        </xdr:cNvSpPr>
      </xdr:nvSpPr>
      <xdr:spPr bwMode="auto">
        <a:xfrm flipV="1">
          <a:off x="1571625" y="1009650"/>
          <a:ext cx="571500" cy="180975"/>
        </a:xfrm>
        <a:prstGeom prst="line">
          <a:avLst/>
        </a:prstGeom>
        <a:noFill/>
        <a:ln w="28575">
          <a:solidFill>
            <a:srgbClr val="FF0000"/>
          </a:solidFill>
          <a:prstDash val="sysDot"/>
          <a:round/>
          <a:headEnd/>
          <a:tailEnd type="triangle" w="med" len="med"/>
        </a:ln>
      </xdr:spPr>
    </xdr:sp>
    <xdr:clientData/>
  </xdr:twoCellAnchor>
  <xdr:twoCellAnchor editAs="oneCell">
    <xdr:from>
      <xdr:col>6</xdr:col>
      <xdr:colOff>790575</xdr:colOff>
      <xdr:row>121</xdr:row>
      <xdr:rowOff>47625</xdr:rowOff>
    </xdr:from>
    <xdr:to>
      <xdr:col>8</xdr:col>
      <xdr:colOff>809625</xdr:colOff>
      <xdr:row>123</xdr:row>
      <xdr:rowOff>57150</xdr:rowOff>
    </xdr:to>
    <xdr:sp macro="" textlink="">
      <xdr:nvSpPr>
        <xdr:cNvPr id="40993" name="Text Box 33">
          <a:hlinkClick xmlns:r="http://schemas.openxmlformats.org/officeDocument/2006/relationships" r:id="rId4" tooltip="Más información - productos asociados al tema"/>
        </xdr:cNvPr>
        <xdr:cNvSpPr txBox="1">
          <a:spLocks noChangeAspect="1" noChangeArrowheads="1"/>
        </xdr:cNvSpPr>
      </xdr:nvSpPr>
      <xdr:spPr bwMode="auto">
        <a:xfrm>
          <a:off x="3124200" y="18830925"/>
          <a:ext cx="2171700" cy="390525"/>
        </a:xfrm>
        <a:prstGeom prst="rect">
          <a:avLst/>
        </a:prstGeom>
        <a:solidFill>
          <a:srgbClr val="339966"/>
        </a:solidFill>
        <a:ln w="9525" algn="ctr">
          <a:solidFill>
            <a:srgbClr val="808080"/>
          </a:solidFill>
          <a:miter lim="800000"/>
          <a:headEnd/>
          <a:tailEnd/>
        </a:ln>
        <a:effectLst/>
      </xdr:spPr>
      <xdr:txBody>
        <a:bodyPr vertOverflow="clip" wrap="square" lIns="36576" tIns="22860" rIns="36576" bIns="22860" anchor="ctr" upright="1"/>
        <a:lstStyle/>
        <a:p>
          <a:pPr algn="ctr" rtl="0">
            <a:defRPr sz="1000"/>
          </a:pPr>
          <a:r>
            <a:rPr lang="es-ES" sz="1200" b="1" i="0" u="none" strike="noStrike" baseline="0">
              <a:solidFill>
                <a:srgbClr val="CCFFCC"/>
              </a:solidFill>
              <a:latin typeface="Tahoma"/>
              <a:ea typeface="Tahoma"/>
              <a:cs typeface="Tahoma"/>
            </a:rPr>
            <a:t>presupuesto anual</a:t>
          </a:r>
        </a:p>
        <a:p>
          <a:pPr algn="ctr" rtl="0">
            <a:defRPr sz="1000"/>
          </a:pPr>
          <a:r>
            <a:rPr lang="es-ES" sz="1000" b="1" i="0" u="none" strike="noStrike" baseline="0">
              <a:solidFill>
                <a:srgbClr val="CCFFCC"/>
              </a:solidFill>
              <a:latin typeface="Tahoma"/>
              <a:ea typeface="Tahoma"/>
              <a:cs typeface="Tahoma"/>
            </a:rPr>
            <a:t>ver productos recomendados</a:t>
          </a:r>
        </a:p>
      </xdr:txBody>
    </xdr:sp>
    <xdr:clientData/>
  </xdr:twoCellAnchor>
  <xdr:twoCellAnchor editAs="oneCell">
    <xdr:from>
      <xdr:col>3</xdr:col>
      <xdr:colOff>28575</xdr:colOff>
      <xdr:row>2</xdr:row>
      <xdr:rowOff>19050</xdr:rowOff>
    </xdr:from>
    <xdr:to>
      <xdr:col>4</xdr:col>
      <xdr:colOff>57150</xdr:colOff>
      <xdr:row>2</xdr:row>
      <xdr:rowOff>295275</xdr:rowOff>
    </xdr:to>
    <xdr:pic>
      <xdr:nvPicPr>
        <xdr:cNvPr id="40998" name="Picture 38" descr="iiiii007">
          <a:hlinkClick xmlns:r="http://schemas.openxmlformats.org/officeDocument/2006/relationships" r:id="rId5" tooltip="Ir a la hoja ANTERIOR"/>
        </xdr:cNvPr>
        <xdr:cNvPicPr>
          <a:picLocks noChangeAspect="1" noChangeArrowheads="1"/>
        </xdr:cNvPicPr>
      </xdr:nvPicPr>
      <xdr:blipFill>
        <a:blip xmlns:r="http://schemas.openxmlformats.org/officeDocument/2006/relationships" r:embed="rId6" cstate="print"/>
        <a:srcRect/>
        <a:stretch>
          <a:fillRect/>
        </a:stretch>
      </xdr:blipFill>
      <xdr:spPr bwMode="auto">
        <a:xfrm>
          <a:off x="323850" y="114300"/>
          <a:ext cx="257175" cy="276225"/>
        </a:xfrm>
        <a:prstGeom prst="rect">
          <a:avLst/>
        </a:prstGeom>
        <a:noFill/>
      </xdr:spPr>
    </xdr:pic>
    <xdr:clientData/>
  </xdr:twoCellAnchor>
  <xdr:twoCellAnchor editAs="oneCell">
    <xdr:from>
      <xdr:col>4</xdr:col>
      <xdr:colOff>95250</xdr:colOff>
      <xdr:row>2</xdr:row>
      <xdr:rowOff>28575</xdr:rowOff>
    </xdr:from>
    <xdr:to>
      <xdr:col>4</xdr:col>
      <xdr:colOff>371475</xdr:colOff>
      <xdr:row>2</xdr:row>
      <xdr:rowOff>276225</xdr:rowOff>
    </xdr:to>
    <xdr:pic>
      <xdr:nvPicPr>
        <xdr:cNvPr id="40999" name="Picture 39" descr="iiiii007">
          <a:hlinkClick xmlns:r="http://schemas.openxmlformats.org/officeDocument/2006/relationships" r:id="rId7" tooltip="VOLVER al inicio de la hoja"/>
        </xdr:cNvPr>
        <xdr:cNvPicPr>
          <a:picLocks noChangeAspect="1" noChangeArrowheads="1"/>
        </xdr:cNvPicPr>
      </xdr:nvPicPr>
      <xdr:blipFill>
        <a:blip xmlns:r="http://schemas.openxmlformats.org/officeDocument/2006/relationships" r:embed="rId8" cstate="print"/>
        <a:srcRect/>
        <a:stretch>
          <a:fillRect/>
        </a:stretch>
      </xdr:blipFill>
      <xdr:spPr bwMode="auto">
        <a:xfrm>
          <a:off x="619125" y="123825"/>
          <a:ext cx="276225" cy="247650"/>
        </a:xfrm>
        <a:prstGeom prst="rect">
          <a:avLst/>
        </a:prstGeom>
        <a:noFill/>
      </xdr:spPr>
    </xdr:pic>
    <xdr:clientData/>
  </xdr:twoCellAnchor>
  <xdr:twoCellAnchor editAs="oneCell">
    <xdr:from>
      <xdr:col>3</xdr:col>
      <xdr:colOff>28575</xdr:colOff>
      <xdr:row>2</xdr:row>
      <xdr:rowOff>28575</xdr:rowOff>
    </xdr:from>
    <xdr:to>
      <xdr:col>4</xdr:col>
      <xdr:colOff>57150</xdr:colOff>
      <xdr:row>2</xdr:row>
      <xdr:rowOff>304800</xdr:rowOff>
    </xdr:to>
    <xdr:pic>
      <xdr:nvPicPr>
        <xdr:cNvPr id="41000" name="Picture 40" descr="iiiii007">
          <a:hlinkClick xmlns:r="http://schemas.openxmlformats.org/officeDocument/2006/relationships" r:id="rId9" tooltip="Ir a la hoja ANTERIOR"/>
        </xdr:cNvPr>
        <xdr:cNvPicPr>
          <a:picLocks noChangeAspect="1" noChangeArrowheads="1"/>
        </xdr:cNvPicPr>
      </xdr:nvPicPr>
      <xdr:blipFill>
        <a:blip xmlns:r="http://schemas.openxmlformats.org/officeDocument/2006/relationships" r:embed="rId6" cstate="print"/>
        <a:srcRect/>
        <a:stretch>
          <a:fillRect/>
        </a:stretch>
      </xdr:blipFill>
      <xdr:spPr bwMode="auto">
        <a:xfrm>
          <a:off x="323850" y="123825"/>
          <a:ext cx="257175" cy="276225"/>
        </a:xfrm>
        <a:prstGeom prst="rect">
          <a:avLst/>
        </a:prstGeom>
        <a:noFill/>
      </xdr:spPr>
    </xdr:pic>
    <xdr:clientData/>
  </xdr:twoCellAnchor>
  <xdr:twoCellAnchor editAs="oneCell">
    <xdr:from>
      <xdr:col>4</xdr:col>
      <xdr:colOff>95250</xdr:colOff>
      <xdr:row>2</xdr:row>
      <xdr:rowOff>38100</xdr:rowOff>
    </xdr:from>
    <xdr:to>
      <xdr:col>4</xdr:col>
      <xdr:colOff>371475</xdr:colOff>
      <xdr:row>2</xdr:row>
      <xdr:rowOff>285750</xdr:rowOff>
    </xdr:to>
    <xdr:pic>
      <xdr:nvPicPr>
        <xdr:cNvPr id="41001" name="Picture 41" descr="iiiii007">
          <a:hlinkClick xmlns:r="http://schemas.openxmlformats.org/officeDocument/2006/relationships" r:id="rId10" tooltip="VOLVER al inicio de la hoja"/>
        </xdr:cNvPr>
        <xdr:cNvPicPr>
          <a:picLocks noChangeAspect="1" noChangeArrowheads="1"/>
        </xdr:cNvPicPr>
      </xdr:nvPicPr>
      <xdr:blipFill>
        <a:blip xmlns:r="http://schemas.openxmlformats.org/officeDocument/2006/relationships" r:embed="rId8" cstate="print"/>
        <a:srcRect/>
        <a:stretch>
          <a:fillRect/>
        </a:stretch>
      </xdr:blipFill>
      <xdr:spPr bwMode="auto">
        <a:xfrm>
          <a:off x="619125" y="133350"/>
          <a:ext cx="276225" cy="247650"/>
        </a:xfrm>
        <a:prstGeom prst="rect">
          <a:avLst/>
        </a:prstGeom>
        <a:noFill/>
      </xdr:spPr>
    </xdr:pic>
    <xdr:clientData/>
  </xdr:twoCellAnchor>
  <xdr:twoCellAnchor editAs="oneCell">
    <xdr:from>
      <xdr:col>9</xdr:col>
      <xdr:colOff>1428750</xdr:colOff>
      <xdr:row>2</xdr:row>
      <xdr:rowOff>28575</xdr:rowOff>
    </xdr:from>
    <xdr:to>
      <xdr:col>10</xdr:col>
      <xdr:colOff>200025</xdr:colOff>
      <xdr:row>2</xdr:row>
      <xdr:rowOff>304800</xdr:rowOff>
    </xdr:to>
    <xdr:pic>
      <xdr:nvPicPr>
        <xdr:cNvPr id="41002" name="Picture 42" descr="iiiii007">
          <a:hlinkClick xmlns:r="http://schemas.openxmlformats.org/officeDocument/2006/relationships" r:id="rId11" tooltip="Ir a la hoja SIGUIENTE"/>
        </xdr:cNvPr>
        <xdr:cNvPicPr>
          <a:picLocks noChangeAspect="1" noChangeArrowheads="1"/>
        </xdr:cNvPicPr>
      </xdr:nvPicPr>
      <xdr:blipFill>
        <a:blip xmlns:r="http://schemas.openxmlformats.org/officeDocument/2006/relationships" r:embed="rId12" cstate="print"/>
        <a:srcRect/>
        <a:stretch>
          <a:fillRect/>
        </a:stretch>
      </xdr:blipFill>
      <xdr:spPr bwMode="auto">
        <a:xfrm>
          <a:off x="7886700" y="123825"/>
          <a:ext cx="247650" cy="276225"/>
        </a:xfrm>
        <a:prstGeom prst="rect">
          <a:avLst/>
        </a:prstGeom>
        <a:noFill/>
      </xdr:spPr>
    </xdr:pic>
    <xdr:clientData/>
  </xdr:twoCellAnchor>
  <xdr:twoCellAnchor editAs="oneCell">
    <xdr:from>
      <xdr:col>9</xdr:col>
      <xdr:colOff>133350</xdr:colOff>
      <xdr:row>84</xdr:row>
      <xdr:rowOff>76200</xdr:rowOff>
    </xdr:from>
    <xdr:to>
      <xdr:col>9</xdr:col>
      <xdr:colOff>971550</xdr:colOff>
      <xdr:row>90</xdr:row>
      <xdr:rowOff>76200</xdr:rowOff>
    </xdr:to>
    <xdr:pic>
      <xdr:nvPicPr>
        <xdr:cNvPr id="41003" name="Picture 43" descr="seguridad"/>
        <xdr:cNvPicPr>
          <a:picLocks noChangeAspect="1" noChangeArrowheads="1"/>
        </xdr:cNvPicPr>
      </xdr:nvPicPr>
      <xdr:blipFill>
        <a:blip xmlns:r="http://schemas.openxmlformats.org/officeDocument/2006/relationships" r:embed="rId13" cstate="print"/>
        <a:srcRect/>
        <a:stretch>
          <a:fillRect/>
        </a:stretch>
      </xdr:blipFill>
      <xdr:spPr bwMode="auto">
        <a:xfrm>
          <a:off x="6591300" y="13163550"/>
          <a:ext cx="838200" cy="781050"/>
        </a:xfrm>
        <a:prstGeom prst="rect">
          <a:avLst/>
        </a:prstGeom>
        <a:noFill/>
      </xdr:spPr>
    </xdr:pic>
    <xdr:clientData/>
  </xdr:twoCellAnchor>
  <xdr:twoCellAnchor editAs="oneCell">
    <xdr:from>
      <xdr:col>9</xdr:col>
      <xdr:colOff>209550</xdr:colOff>
      <xdr:row>50</xdr:row>
      <xdr:rowOff>57150</xdr:rowOff>
    </xdr:from>
    <xdr:to>
      <xdr:col>9</xdr:col>
      <xdr:colOff>1047750</xdr:colOff>
      <xdr:row>56</xdr:row>
      <xdr:rowOff>19050</xdr:rowOff>
    </xdr:to>
    <xdr:pic>
      <xdr:nvPicPr>
        <xdr:cNvPr id="41004" name="Picture 44" descr="seguridad"/>
        <xdr:cNvPicPr>
          <a:picLocks noChangeAspect="1" noChangeArrowheads="1"/>
        </xdr:cNvPicPr>
      </xdr:nvPicPr>
      <xdr:blipFill>
        <a:blip xmlns:r="http://schemas.openxmlformats.org/officeDocument/2006/relationships" r:embed="rId13" cstate="print"/>
        <a:srcRect/>
        <a:stretch>
          <a:fillRect/>
        </a:stretch>
      </xdr:blipFill>
      <xdr:spPr bwMode="auto">
        <a:xfrm>
          <a:off x="6667500" y="7972425"/>
          <a:ext cx="838200" cy="742950"/>
        </a:xfrm>
        <a:prstGeom prst="rect">
          <a:avLst/>
        </a:prstGeom>
        <a:noFill/>
      </xdr:spPr>
    </xdr:pic>
    <xdr:clientData/>
  </xdr:twoCellAnchor>
  <xdr:twoCellAnchor editAs="oneCell">
    <xdr:from>
      <xdr:col>9</xdr:col>
      <xdr:colOff>104775</xdr:colOff>
      <xdr:row>169</xdr:row>
      <xdr:rowOff>28575</xdr:rowOff>
    </xdr:from>
    <xdr:to>
      <xdr:col>9</xdr:col>
      <xdr:colOff>1409700</xdr:colOff>
      <xdr:row>177</xdr:row>
      <xdr:rowOff>123825</xdr:rowOff>
    </xdr:to>
    <xdr:pic>
      <xdr:nvPicPr>
        <xdr:cNvPr id="41005" name="Picture 45" descr="PRONOS">
          <a:hlinkClick xmlns:r="http://schemas.openxmlformats.org/officeDocument/2006/relationships" r:id="rId14" tooltip="Mas información en la web"/>
        </xdr:cNvPr>
        <xdr:cNvPicPr>
          <a:picLocks noChangeAspect="1" noChangeArrowheads="1"/>
        </xdr:cNvPicPr>
      </xdr:nvPicPr>
      <xdr:blipFill>
        <a:blip xmlns:r="http://schemas.openxmlformats.org/officeDocument/2006/relationships" r:embed="rId15" cstate="print"/>
        <a:srcRect/>
        <a:stretch>
          <a:fillRect/>
        </a:stretch>
      </xdr:blipFill>
      <xdr:spPr bwMode="auto">
        <a:xfrm>
          <a:off x="6562725" y="26870025"/>
          <a:ext cx="1304925" cy="1533525"/>
        </a:xfrm>
        <a:prstGeom prst="rect">
          <a:avLst/>
        </a:prstGeom>
        <a:noFill/>
      </xdr:spPr>
    </xdr:pic>
    <xdr:clientData/>
  </xdr:twoCellAnchor>
  <xdr:twoCellAnchor editAs="oneCell">
    <xdr:from>
      <xdr:col>9</xdr:col>
      <xdr:colOff>171450</xdr:colOff>
      <xdr:row>185</xdr:row>
      <xdr:rowOff>28575</xdr:rowOff>
    </xdr:from>
    <xdr:to>
      <xdr:col>10</xdr:col>
      <xdr:colOff>19050</xdr:colOff>
      <xdr:row>193</xdr:row>
      <xdr:rowOff>123825</xdr:rowOff>
    </xdr:to>
    <xdr:pic>
      <xdr:nvPicPr>
        <xdr:cNvPr id="41006" name="Picture 46" descr="pretam">
          <a:hlinkClick xmlns:r="http://schemas.openxmlformats.org/officeDocument/2006/relationships" r:id="rId14" tooltip="Más información sobre el producto"/>
        </xdr:cNvPr>
        <xdr:cNvPicPr>
          <a:picLocks noChangeAspect="1" noChangeArrowheads="1"/>
        </xdr:cNvPicPr>
      </xdr:nvPicPr>
      <xdr:blipFill>
        <a:blip xmlns:r="http://schemas.openxmlformats.org/officeDocument/2006/relationships" r:embed="rId16" cstate="print"/>
        <a:srcRect/>
        <a:stretch>
          <a:fillRect/>
        </a:stretch>
      </xdr:blipFill>
      <xdr:spPr bwMode="auto">
        <a:xfrm>
          <a:off x="6629400" y="29622750"/>
          <a:ext cx="1323975" cy="1543050"/>
        </a:xfrm>
        <a:prstGeom prst="rect">
          <a:avLst/>
        </a:prstGeom>
        <a:noFill/>
        <a:ln w="9525">
          <a:noFill/>
          <a:miter lim="800000"/>
          <a:headEnd/>
          <a:tailEnd/>
        </a:ln>
      </xdr:spPr>
    </xdr:pic>
    <xdr:clientData/>
  </xdr:twoCellAnchor>
  <xdr:twoCellAnchor editAs="oneCell">
    <xdr:from>
      <xdr:col>9</xdr:col>
      <xdr:colOff>180975</xdr:colOff>
      <xdr:row>218</xdr:row>
      <xdr:rowOff>28575</xdr:rowOff>
    </xdr:from>
    <xdr:to>
      <xdr:col>9</xdr:col>
      <xdr:colOff>1466850</xdr:colOff>
      <xdr:row>226</xdr:row>
      <xdr:rowOff>95250</xdr:rowOff>
    </xdr:to>
    <xdr:pic>
      <xdr:nvPicPr>
        <xdr:cNvPr id="41007" name="Picture 47" descr="PPro">
          <a:hlinkClick xmlns:r="http://schemas.openxmlformats.org/officeDocument/2006/relationships" r:id="rId17" tooltip="Mas información sobre el producto"/>
        </xdr:cNvPr>
        <xdr:cNvPicPr>
          <a:picLocks noChangeAspect="1" noChangeArrowheads="1"/>
        </xdr:cNvPicPr>
      </xdr:nvPicPr>
      <xdr:blipFill>
        <a:blip xmlns:r="http://schemas.openxmlformats.org/officeDocument/2006/relationships" r:embed="rId18" cstate="print"/>
        <a:srcRect/>
        <a:stretch>
          <a:fillRect/>
        </a:stretch>
      </xdr:blipFill>
      <xdr:spPr bwMode="auto">
        <a:xfrm>
          <a:off x="6638925" y="35442525"/>
          <a:ext cx="1285875" cy="15144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171450</xdr:colOff>
      <xdr:row>6</xdr:row>
      <xdr:rowOff>152400</xdr:rowOff>
    </xdr:from>
    <xdr:to>
      <xdr:col>9</xdr:col>
      <xdr:colOff>1371600</xdr:colOff>
      <xdr:row>11</xdr:row>
      <xdr:rowOff>161925</xdr:rowOff>
    </xdr:to>
    <xdr:sp macro="" textlink="">
      <xdr:nvSpPr>
        <xdr:cNvPr id="64535" name="Text Box 23"/>
        <xdr:cNvSpPr txBox="1">
          <a:spLocks noChangeArrowheads="1"/>
        </xdr:cNvSpPr>
      </xdr:nvSpPr>
      <xdr:spPr bwMode="auto">
        <a:xfrm>
          <a:off x="4552950" y="904875"/>
          <a:ext cx="3352800" cy="933450"/>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200" b="1" i="0" u="none" strike="noStrike" baseline="0">
              <a:solidFill>
                <a:srgbClr val="800000"/>
              </a:solidFill>
              <a:latin typeface="Tahoma"/>
              <a:ea typeface="Tahoma"/>
              <a:cs typeface="Tahoma"/>
            </a:rPr>
            <a:t>       ingresos</a:t>
          </a: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t>
          </a:r>
          <a:r>
            <a:rPr lang="es-ES" sz="800" b="0" i="0" u="none" strike="noStrike" baseline="0">
              <a:solidFill>
                <a:srgbClr val="800000"/>
              </a:solidFill>
              <a:latin typeface="Tahoma"/>
              <a:ea typeface="Tahoma"/>
              <a:cs typeface="Tahoma"/>
            </a:rPr>
            <a:t>Es bueno separar los ingresos por ventas del resto de ingresos, eso permite analizar y seguir mejor el presupuesto.</a:t>
          </a:r>
        </a:p>
        <a:p>
          <a:pPr algn="l" rtl="0">
            <a:defRPr sz="1000"/>
          </a:pPr>
          <a:r>
            <a:rPr lang="es-ES" sz="800" b="0" i="0" u="none" strike="noStrike" baseline="0">
              <a:solidFill>
                <a:srgbClr val="800000"/>
              </a:solidFill>
              <a:latin typeface="Tahoma"/>
              <a:ea typeface="Tahoma"/>
              <a:cs typeface="Tahoma"/>
            </a:rPr>
            <a:t>   Si la empresa tiene múltiples líneas de ingresos o productos es recomendable elaborar un presupuesto de ventas por separado.</a:t>
          </a:r>
        </a:p>
        <a:p>
          <a:pPr algn="l" rtl="0">
            <a:defRPr sz="1000"/>
          </a:pPr>
          <a:r>
            <a:rPr lang="es-ES" sz="800" b="0" i="0" u="none" strike="noStrike" baseline="0">
              <a:solidFill>
                <a:srgbClr val="800000"/>
              </a:solidFill>
              <a:latin typeface="Tahoma"/>
              <a:ea typeface="Tahoma"/>
              <a:cs typeface="Tahoma"/>
            </a:rPr>
            <a:t> </a:t>
          </a:r>
        </a:p>
      </xdr:txBody>
    </xdr:sp>
    <xdr:clientData/>
  </xdr:twoCellAnchor>
  <xdr:twoCellAnchor editAs="oneCell">
    <xdr:from>
      <xdr:col>7</xdr:col>
      <xdr:colOff>161925</xdr:colOff>
      <xdr:row>15</xdr:row>
      <xdr:rowOff>0</xdr:rowOff>
    </xdr:from>
    <xdr:to>
      <xdr:col>9</xdr:col>
      <xdr:colOff>1419225</xdr:colOff>
      <xdr:row>20</xdr:row>
      <xdr:rowOff>47625</xdr:rowOff>
    </xdr:to>
    <xdr:sp macro="" textlink="">
      <xdr:nvSpPr>
        <xdr:cNvPr id="64557" name="Text Box 45"/>
        <xdr:cNvSpPr txBox="1">
          <a:spLocks noChangeArrowheads="1"/>
        </xdr:cNvSpPr>
      </xdr:nvSpPr>
      <xdr:spPr bwMode="auto">
        <a:xfrm>
          <a:off x="4543425" y="2466975"/>
          <a:ext cx="3409950" cy="876300"/>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200" b="1" i="0" u="none" strike="noStrike" baseline="0">
              <a:solidFill>
                <a:srgbClr val="800000"/>
              </a:solidFill>
              <a:latin typeface="Tahoma"/>
              <a:ea typeface="Tahoma"/>
              <a:cs typeface="Tahoma"/>
            </a:rPr>
            <a:t>       consumo </a:t>
          </a:r>
          <a:r>
            <a:rPr lang="es-ES" sz="1000" b="0" i="0" u="none" strike="noStrike" baseline="0">
              <a:solidFill>
                <a:srgbClr val="800000"/>
              </a:solidFill>
              <a:latin typeface="Tahoma"/>
              <a:ea typeface="Tahoma"/>
              <a:cs typeface="Tahoma"/>
            </a:rPr>
            <a:t>(sólo si vendes productos)</a:t>
          </a:r>
        </a:p>
        <a:p>
          <a:pPr algn="l" rtl="0">
            <a:defRPr sz="1000"/>
          </a:pPr>
          <a:r>
            <a:rPr lang="es-ES" sz="800" b="0" i="0" u="none" strike="noStrike" baseline="0">
              <a:solidFill>
                <a:srgbClr val="800000"/>
              </a:solidFill>
              <a:latin typeface="Tahoma"/>
              <a:ea typeface="Tahoma"/>
              <a:cs typeface="Tahoma"/>
            </a:rPr>
            <a:t>El presupuesto debe reflejar el coste de los productos que se venderán (no las compras).</a:t>
          </a:r>
          <a:endParaRPr lang="es-ES" sz="1000" b="0" i="0" u="none" strike="noStrike" baseline="0">
            <a:solidFill>
              <a:srgbClr val="800000"/>
            </a:solidFill>
            <a:latin typeface="Tahoma"/>
            <a:ea typeface="Tahoma"/>
            <a:cs typeface="Tahoma"/>
          </a:endParaRPr>
        </a:p>
        <a:p>
          <a:pPr algn="l" rtl="0">
            <a:defRPr sz="1000"/>
          </a:pPr>
          <a:r>
            <a:rPr lang="es-ES" sz="800" b="0" i="0" u="none" strike="noStrike" baseline="0">
              <a:solidFill>
                <a:srgbClr val="800000"/>
              </a:solidFill>
              <a:latin typeface="Tahoma"/>
              <a:ea typeface="Tahoma"/>
              <a:cs typeface="Tahoma"/>
            </a:rPr>
            <a:t>Por ejemplo: Compro por valor de 100 pero sólo vendo 75, el consumo es 75 (no los 100 que he comprado). </a:t>
          </a:r>
        </a:p>
        <a:p>
          <a:pPr algn="l" rtl="0">
            <a:defRPr sz="1000"/>
          </a:pP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t>
          </a:r>
        </a:p>
      </xdr:txBody>
    </xdr:sp>
    <xdr:clientData/>
  </xdr:twoCellAnchor>
  <xdr:twoCellAnchor editAs="oneCell">
    <xdr:from>
      <xdr:col>7</xdr:col>
      <xdr:colOff>171450</xdr:colOff>
      <xdr:row>21</xdr:row>
      <xdr:rowOff>104775</xdr:rowOff>
    </xdr:from>
    <xdr:to>
      <xdr:col>9</xdr:col>
      <xdr:colOff>1428750</xdr:colOff>
      <xdr:row>28</xdr:row>
      <xdr:rowOff>28575</xdr:rowOff>
    </xdr:to>
    <xdr:sp macro="" textlink="">
      <xdr:nvSpPr>
        <xdr:cNvPr id="64568" name="Text Box 56"/>
        <xdr:cNvSpPr txBox="1">
          <a:spLocks noChangeArrowheads="1"/>
        </xdr:cNvSpPr>
      </xdr:nvSpPr>
      <xdr:spPr bwMode="auto">
        <a:xfrm>
          <a:off x="4552950" y="3562350"/>
          <a:ext cx="3409950" cy="1028700"/>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200" b="1" i="0" u="none" strike="noStrike" baseline="0">
              <a:solidFill>
                <a:srgbClr val="800000"/>
              </a:solidFill>
              <a:latin typeface="Tahoma"/>
              <a:ea typeface="Tahoma"/>
              <a:cs typeface="Tahoma"/>
            </a:rPr>
            <a:t>       gastos de personal</a:t>
          </a:r>
          <a:endParaRPr lang="es-ES" sz="1000" b="0" i="0" u="none" strike="noStrike" baseline="0">
            <a:solidFill>
              <a:srgbClr val="800000"/>
            </a:solidFill>
            <a:latin typeface="Tahoma"/>
            <a:ea typeface="Tahoma"/>
            <a:cs typeface="Tahoma"/>
          </a:endParaRPr>
        </a:p>
        <a:p>
          <a:pPr algn="l" rtl="0">
            <a:defRPr sz="1000"/>
          </a:pPr>
          <a:r>
            <a:rPr lang="es-ES" sz="800" b="0" i="0" u="none" strike="noStrike" baseline="0">
              <a:solidFill>
                <a:srgbClr val="800000"/>
              </a:solidFill>
              <a:latin typeface="Tahoma"/>
              <a:ea typeface="Tahoma"/>
              <a:cs typeface="Tahoma"/>
            </a:rPr>
            <a:t>- Remuneraciones de todo tipo: salarios, comisiones, etc.</a:t>
          </a:r>
        </a:p>
        <a:p>
          <a:pPr algn="l" rtl="0">
            <a:defRPr sz="1000"/>
          </a:pPr>
          <a:r>
            <a:rPr lang="es-ES" sz="800" b="0" i="0" u="none" strike="noStrike" baseline="0">
              <a:solidFill>
                <a:srgbClr val="800000"/>
              </a:solidFill>
              <a:latin typeface="Tahoma"/>
              <a:ea typeface="Tahoma"/>
              <a:cs typeface="Tahoma"/>
            </a:rPr>
            <a:t>- Seguridad social a cargo de la empresa (no la parte correspondiente al trabajador)</a:t>
          </a:r>
        </a:p>
        <a:p>
          <a:pPr algn="l" rtl="0">
            <a:defRPr sz="1000"/>
          </a:pPr>
          <a:r>
            <a:rPr lang="es-ES" sz="800" b="0" i="0" u="none" strike="noStrike" baseline="0">
              <a:solidFill>
                <a:srgbClr val="800000"/>
              </a:solidFill>
              <a:latin typeface="Tahoma"/>
              <a:ea typeface="Tahoma"/>
              <a:cs typeface="Tahoma"/>
            </a:rPr>
            <a:t>No se incluyen los importes correspondientes a las retenciones (que no son un coste).</a:t>
          </a: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t>
          </a:r>
        </a:p>
      </xdr:txBody>
    </xdr:sp>
    <xdr:clientData/>
  </xdr:twoCellAnchor>
  <xdr:twoCellAnchor editAs="oneCell">
    <xdr:from>
      <xdr:col>8</xdr:col>
      <xdr:colOff>9525</xdr:colOff>
      <xdr:row>30</xdr:row>
      <xdr:rowOff>0</xdr:rowOff>
    </xdr:from>
    <xdr:to>
      <xdr:col>9</xdr:col>
      <xdr:colOff>1447800</xdr:colOff>
      <xdr:row>39</xdr:row>
      <xdr:rowOff>95250</xdr:rowOff>
    </xdr:to>
    <xdr:sp macro="" textlink="">
      <xdr:nvSpPr>
        <xdr:cNvPr id="64569" name="Text Box 57"/>
        <xdr:cNvSpPr txBox="1">
          <a:spLocks noChangeArrowheads="1"/>
        </xdr:cNvSpPr>
      </xdr:nvSpPr>
      <xdr:spPr bwMode="auto">
        <a:xfrm>
          <a:off x="4572000" y="4886325"/>
          <a:ext cx="3409950" cy="1571625"/>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200" b="1" i="0" u="none" strike="noStrike" baseline="0">
              <a:solidFill>
                <a:srgbClr val="800000"/>
              </a:solidFill>
              <a:latin typeface="Tahoma"/>
              <a:ea typeface="Tahoma"/>
              <a:cs typeface="Tahoma"/>
            </a:rPr>
            <a:t>gastos generales</a:t>
          </a:r>
          <a:r>
            <a:rPr lang="es-ES" sz="1100" b="1" i="0" u="none" strike="noStrike" baseline="0">
              <a:solidFill>
                <a:srgbClr val="800000"/>
              </a:solidFill>
              <a:latin typeface="Tahoma"/>
              <a:ea typeface="Tahoma"/>
              <a:cs typeface="Tahoma"/>
            </a:rPr>
            <a:t> </a:t>
          </a:r>
          <a:r>
            <a:rPr lang="es-ES" sz="1200" b="0" i="0" u="none" strike="noStrike" baseline="0">
              <a:solidFill>
                <a:srgbClr val="800000"/>
              </a:solidFill>
              <a:latin typeface="Tahoma"/>
              <a:ea typeface="Tahoma"/>
              <a:cs typeface="Tahoma"/>
            </a:rPr>
            <a:t>o servicios exteriores</a:t>
          </a:r>
          <a:r>
            <a:rPr lang="es-ES" sz="1200" b="1" i="0" u="none" strike="noStrike" baseline="0">
              <a:solidFill>
                <a:srgbClr val="800000"/>
              </a:solidFill>
              <a:latin typeface="Tahoma"/>
              <a:ea typeface="Tahoma"/>
              <a:cs typeface="Tahoma"/>
            </a:rPr>
            <a:t> </a:t>
          </a:r>
          <a:endParaRPr lang="es-ES" sz="1100" b="1" i="0" u="none" strike="noStrike" baseline="0">
            <a:solidFill>
              <a:srgbClr val="800000"/>
            </a:solidFill>
            <a:latin typeface="Tahoma"/>
            <a:ea typeface="Tahoma"/>
            <a:cs typeface="Tahoma"/>
          </a:endParaRPr>
        </a:p>
        <a:p>
          <a:pPr algn="l" rtl="0">
            <a:defRPr sz="1000"/>
          </a:pPr>
          <a:r>
            <a:rPr lang="es-ES" sz="1100" b="1" i="0" u="none" strike="noStrike" baseline="0">
              <a:solidFill>
                <a:srgbClr val="800000"/>
              </a:solidFill>
              <a:latin typeface="Tahoma"/>
              <a:ea typeface="Tahoma"/>
              <a:cs typeface="Tahoma"/>
            </a:rPr>
            <a:t>  </a:t>
          </a:r>
          <a:r>
            <a:rPr lang="es-ES" sz="800" b="0" i="0" u="none" strike="noStrike" baseline="0">
              <a:solidFill>
                <a:srgbClr val="800000"/>
              </a:solidFill>
              <a:latin typeface="Tahoma"/>
              <a:ea typeface="Tahoma"/>
              <a:cs typeface="Tahoma"/>
            </a:rPr>
            <a:t>Bajo el capítulo comúnmente denominado "gastos generales" y en el PGC "servicios exteriores" se suelen incluir el resto de los gastos de la explotación.</a:t>
          </a:r>
        </a:p>
        <a:p>
          <a:pPr algn="l" rtl="0">
            <a:defRPr sz="1000"/>
          </a:pPr>
          <a:r>
            <a:rPr lang="es-ES" sz="800" b="0" i="0" u="none" strike="noStrike" baseline="0">
              <a:solidFill>
                <a:srgbClr val="800000"/>
              </a:solidFill>
              <a:latin typeface="Tahoma"/>
              <a:ea typeface="Tahoma"/>
              <a:cs typeface="Tahoma"/>
            </a:rPr>
            <a:t>  Ten siempre presente que puedes (y debes) diseccionarlo de forma que queden bien reflejados los costes más relevantes para tu empresa.</a:t>
          </a:r>
        </a:p>
        <a:p>
          <a:pPr algn="l" rtl="0">
            <a:defRPr sz="1000"/>
          </a:pPr>
          <a:r>
            <a:rPr lang="es-ES" sz="800" b="0" i="0" u="none" strike="noStrike" baseline="0">
              <a:solidFill>
                <a:srgbClr val="800000"/>
              </a:solidFill>
              <a:latin typeface="Tahoma"/>
              <a:ea typeface="Tahoma"/>
              <a:cs typeface="Tahoma"/>
            </a:rPr>
            <a:t>  Así, por ejemplo, para una empresa comercial puede ser interesante segregar el epígrafe "publicidad y promoción" por los diversos conceptos (publicidad, RR.PP., acciones promocionales, etc.).</a:t>
          </a:r>
        </a:p>
        <a:p>
          <a:pPr algn="l" rtl="0">
            <a:defRPr sz="1000"/>
          </a:pPr>
          <a:endParaRPr lang="es-ES" sz="800" b="0" i="0" u="none" strike="noStrike" baseline="0">
            <a:solidFill>
              <a:srgbClr val="800000"/>
            </a:solidFill>
            <a:latin typeface="Tahoma"/>
            <a:ea typeface="Tahoma"/>
            <a:cs typeface="Tahoma"/>
          </a:endParaRPr>
        </a:p>
        <a:p>
          <a:pPr algn="l" rtl="0">
            <a:defRPr sz="1000"/>
          </a:pPr>
          <a:r>
            <a:rPr lang="es-ES" sz="800" b="0" i="0" u="none" strike="noStrike" baseline="0">
              <a:solidFill>
                <a:srgbClr val="800000"/>
              </a:solidFill>
              <a:latin typeface="Tahoma"/>
              <a:ea typeface="Tahoma"/>
              <a:cs typeface="Tahoma"/>
            </a:rPr>
            <a:t> </a:t>
          </a:r>
        </a:p>
      </xdr:txBody>
    </xdr:sp>
    <xdr:clientData/>
  </xdr:twoCellAnchor>
  <xdr:twoCellAnchor editAs="oneCell">
    <xdr:from>
      <xdr:col>8</xdr:col>
      <xdr:colOff>19050</xdr:colOff>
      <xdr:row>49</xdr:row>
      <xdr:rowOff>0</xdr:rowOff>
    </xdr:from>
    <xdr:to>
      <xdr:col>9</xdr:col>
      <xdr:colOff>1457325</xdr:colOff>
      <xdr:row>55</xdr:row>
      <xdr:rowOff>38100</xdr:rowOff>
    </xdr:to>
    <xdr:sp macro="" textlink="">
      <xdr:nvSpPr>
        <xdr:cNvPr id="64570" name="Text Box 58"/>
        <xdr:cNvSpPr txBox="1">
          <a:spLocks noChangeArrowheads="1"/>
        </xdr:cNvSpPr>
      </xdr:nvSpPr>
      <xdr:spPr bwMode="auto">
        <a:xfrm>
          <a:off x="4581525" y="8115300"/>
          <a:ext cx="3409950" cy="1123950"/>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200" b="1" i="0" u="none" strike="noStrike" baseline="0">
              <a:solidFill>
                <a:srgbClr val="800000"/>
              </a:solidFill>
              <a:latin typeface="Tahoma"/>
              <a:ea typeface="Tahoma"/>
              <a:cs typeface="Tahoma"/>
            </a:rPr>
            <a:t>        amortización del inmovilizado</a:t>
          </a:r>
          <a:endParaRPr lang="es-ES" sz="1000" b="0" i="0" u="none" strike="noStrike" baseline="0">
            <a:solidFill>
              <a:srgbClr val="800000"/>
            </a:solidFill>
            <a:latin typeface="Tahoma"/>
            <a:ea typeface="Tahoma"/>
            <a:cs typeface="Tahoma"/>
          </a:endParaRPr>
        </a:p>
        <a:p>
          <a:pPr algn="l" rtl="0">
            <a:defRPr sz="1000"/>
          </a:pPr>
          <a:r>
            <a:rPr lang="es-ES" sz="800" b="0" i="0" u="none" strike="noStrike" baseline="0">
              <a:solidFill>
                <a:srgbClr val="800000"/>
              </a:solidFill>
              <a:latin typeface="Tahoma"/>
              <a:ea typeface="Tahoma"/>
              <a:cs typeface="Tahoma"/>
            </a:rPr>
            <a:t>Como se ha comentado anteriormente en el presupuesto deben incluirse las amortizaciones (depreciaciones) del activo inmovilizado (bienes y licencias) propiedad de la empresa.</a:t>
          </a:r>
        </a:p>
        <a:p>
          <a:pPr algn="l" rtl="0">
            <a:defRPr sz="1000"/>
          </a:pPr>
          <a:r>
            <a:rPr lang="es-ES" sz="800" b="0" i="0" u="none" strike="noStrike" baseline="0">
              <a:solidFill>
                <a:srgbClr val="800000"/>
              </a:solidFill>
              <a:latin typeface="Tahoma"/>
              <a:ea typeface="Tahoma"/>
              <a:cs typeface="Tahoma"/>
            </a:rPr>
            <a:t>La forma más habitual de cálculo es lineal (valor del activo ÷ número años amortización = amortización anual) </a:t>
          </a:r>
        </a:p>
        <a:p>
          <a:pPr algn="l" rtl="0">
            <a:defRPr sz="1000"/>
          </a:pPr>
          <a:r>
            <a:rPr lang="es-ES" sz="800" b="0" i="0" u="none" strike="noStrike" baseline="0">
              <a:solidFill>
                <a:srgbClr val="800000"/>
              </a:solidFill>
              <a:latin typeface="Tahoma"/>
              <a:ea typeface="Tahoma"/>
              <a:cs typeface="Tahoma"/>
            </a:rPr>
            <a:t> </a:t>
          </a:r>
        </a:p>
      </xdr:txBody>
    </xdr:sp>
    <xdr:clientData/>
  </xdr:twoCellAnchor>
  <xdr:twoCellAnchor editAs="oneCell">
    <xdr:from>
      <xdr:col>8</xdr:col>
      <xdr:colOff>19050</xdr:colOff>
      <xdr:row>56</xdr:row>
      <xdr:rowOff>0</xdr:rowOff>
    </xdr:from>
    <xdr:to>
      <xdr:col>9</xdr:col>
      <xdr:colOff>1457325</xdr:colOff>
      <xdr:row>61</xdr:row>
      <xdr:rowOff>95250</xdr:rowOff>
    </xdr:to>
    <xdr:sp macro="" textlink="">
      <xdr:nvSpPr>
        <xdr:cNvPr id="64571" name="Text Box 59"/>
        <xdr:cNvSpPr txBox="1">
          <a:spLocks noChangeArrowheads="1"/>
        </xdr:cNvSpPr>
      </xdr:nvSpPr>
      <xdr:spPr bwMode="auto">
        <a:xfrm>
          <a:off x="4581525" y="9382125"/>
          <a:ext cx="3409950" cy="1000125"/>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200" b="1" i="0" u="none" strike="noStrike" baseline="0">
              <a:solidFill>
                <a:srgbClr val="800000"/>
              </a:solidFill>
              <a:latin typeface="Tahoma"/>
              <a:ea typeface="Tahoma"/>
              <a:cs typeface="Tahoma"/>
            </a:rPr>
            <a:t>                         financieros</a:t>
          </a:r>
          <a:endParaRPr lang="es-ES" sz="1000" b="0" i="0" u="none" strike="noStrike" baseline="0">
            <a:solidFill>
              <a:srgbClr val="800000"/>
            </a:solidFill>
            <a:latin typeface="Tahoma"/>
            <a:ea typeface="Tahoma"/>
            <a:cs typeface="Tahoma"/>
          </a:endParaRPr>
        </a:p>
        <a:p>
          <a:pPr algn="l" rtl="0">
            <a:defRPr sz="1000"/>
          </a:pPr>
          <a:r>
            <a:rPr lang="es-ES" sz="800" b="0" i="0" u="none" strike="noStrike" baseline="0">
              <a:solidFill>
                <a:srgbClr val="800000"/>
              </a:solidFill>
              <a:latin typeface="Tahoma"/>
              <a:ea typeface="Tahoma"/>
              <a:cs typeface="Tahoma"/>
            </a:rPr>
            <a:t>En general, es aconsejable presentar los ingresos y-o (al menos) los gastos financieros por separado.</a:t>
          </a:r>
        </a:p>
        <a:p>
          <a:pPr algn="l" rtl="0">
            <a:defRPr sz="1000"/>
          </a:pPr>
          <a:r>
            <a:rPr lang="es-ES" sz="800" b="0" i="0" u="none" strike="noStrike" baseline="0">
              <a:solidFill>
                <a:srgbClr val="800000"/>
              </a:solidFill>
              <a:latin typeface="Tahoma"/>
              <a:ea typeface="Tahoma"/>
              <a:cs typeface="Tahoma"/>
            </a:rPr>
            <a:t>Los gastos financieros en su mayor parte son intereses fruto de la financiación y dan una idea clara del endeudamiento de la empresa. </a:t>
          </a:r>
        </a:p>
        <a:p>
          <a:pPr algn="l" rtl="0">
            <a:defRPr sz="1000"/>
          </a:pPr>
          <a:r>
            <a:rPr lang="es-ES" sz="800" b="0" i="0" u="none" strike="noStrike" baseline="0">
              <a:solidFill>
                <a:srgbClr val="800000"/>
              </a:solidFill>
              <a:latin typeface="Tahoma"/>
              <a:ea typeface="Tahoma"/>
              <a:cs typeface="Tahoma"/>
            </a:rPr>
            <a:t> </a:t>
          </a:r>
        </a:p>
      </xdr:txBody>
    </xdr:sp>
    <xdr:clientData/>
  </xdr:twoCellAnchor>
  <xdr:twoCellAnchor editAs="oneCell">
    <xdr:from>
      <xdr:col>8</xdr:col>
      <xdr:colOff>19050</xdr:colOff>
      <xdr:row>62</xdr:row>
      <xdr:rowOff>161925</xdr:rowOff>
    </xdr:from>
    <xdr:to>
      <xdr:col>9</xdr:col>
      <xdr:colOff>1457325</xdr:colOff>
      <xdr:row>69</xdr:row>
      <xdr:rowOff>9525</xdr:rowOff>
    </xdr:to>
    <xdr:sp macro="" textlink="">
      <xdr:nvSpPr>
        <xdr:cNvPr id="64572" name="Text Box 60"/>
        <xdr:cNvSpPr txBox="1">
          <a:spLocks noChangeArrowheads="1"/>
        </xdr:cNvSpPr>
      </xdr:nvSpPr>
      <xdr:spPr bwMode="auto">
        <a:xfrm>
          <a:off x="4581525" y="10629900"/>
          <a:ext cx="3409950" cy="1123950"/>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200" b="1" i="0" u="none" strike="noStrike" baseline="0">
              <a:solidFill>
                <a:srgbClr val="800000"/>
              </a:solidFill>
              <a:latin typeface="Tahoma"/>
              <a:ea typeface="Tahoma"/>
              <a:cs typeface="Tahoma"/>
            </a:rPr>
            <a:t>                         resultado</a:t>
          </a:r>
          <a:endParaRPr lang="es-ES" sz="1000" b="0" i="0" u="none" strike="noStrike" baseline="0">
            <a:solidFill>
              <a:srgbClr val="800000"/>
            </a:solidFill>
            <a:latin typeface="Tahoma"/>
            <a:ea typeface="Tahoma"/>
            <a:cs typeface="Tahoma"/>
          </a:endParaRPr>
        </a:p>
        <a:p>
          <a:pPr algn="l" rtl="0">
            <a:defRPr sz="1000"/>
          </a:pPr>
          <a:r>
            <a:rPr lang="es-ES" sz="800" b="0" i="0" u="none" strike="noStrike" baseline="0">
              <a:solidFill>
                <a:srgbClr val="800000"/>
              </a:solidFill>
              <a:latin typeface="Tahoma"/>
              <a:ea typeface="Tahoma"/>
              <a:cs typeface="Tahoma"/>
            </a:rPr>
            <a:t>Ingresos netos - Total gastos = resultado antes de impuestos. Puede ser beneficio (es de esperar) o pérdida,</a:t>
          </a:r>
        </a:p>
        <a:p>
          <a:pPr algn="l" rtl="0">
            <a:defRPr sz="1000"/>
          </a:pPr>
          <a:r>
            <a:rPr lang="es-ES" sz="800" b="0" i="0" u="none" strike="noStrike" baseline="0">
              <a:solidFill>
                <a:srgbClr val="800000"/>
              </a:solidFill>
              <a:latin typeface="Tahoma"/>
              <a:ea typeface="Tahoma"/>
              <a:cs typeface="Tahoma"/>
            </a:rPr>
            <a:t>(también se denomina: Beneficio Bruto, B.A.I. y otros). </a:t>
          </a:r>
        </a:p>
        <a:p>
          <a:pPr algn="l" rtl="0">
            <a:defRPr sz="1000"/>
          </a:pPr>
          <a:r>
            <a:rPr lang="es-ES" sz="800" b="0" i="0" u="none" strike="noStrike" baseline="0">
              <a:solidFill>
                <a:srgbClr val="800000"/>
              </a:solidFill>
              <a:latin typeface="Tahoma"/>
              <a:ea typeface="Tahoma"/>
              <a:cs typeface="Tahoma"/>
            </a:rPr>
            <a:t>De este primer resultado debe deducirse el impuesto de sociedades que normalmente es un % sobre el BAI y da lugar al beneficio neto o resultado después de impuestos.</a:t>
          </a:r>
        </a:p>
        <a:p>
          <a:pPr algn="l" rtl="0">
            <a:defRPr sz="1000"/>
          </a:pPr>
          <a:r>
            <a:rPr lang="es-ES" sz="800" b="0" i="0" u="none" strike="noStrike" baseline="0">
              <a:solidFill>
                <a:srgbClr val="800000"/>
              </a:solidFill>
              <a:latin typeface="Tahoma"/>
              <a:ea typeface="Tahoma"/>
              <a:cs typeface="Tahoma"/>
            </a:rPr>
            <a:t> </a:t>
          </a:r>
        </a:p>
      </xdr:txBody>
    </xdr:sp>
    <xdr:clientData/>
  </xdr:twoCellAnchor>
  <xdr:twoCellAnchor editAs="oneCell">
    <xdr:from>
      <xdr:col>3</xdr:col>
      <xdr:colOff>114300</xdr:colOff>
      <xdr:row>72</xdr:row>
      <xdr:rowOff>133350</xdr:rowOff>
    </xdr:from>
    <xdr:to>
      <xdr:col>10</xdr:col>
      <xdr:colOff>104775</xdr:colOff>
      <xdr:row>99</xdr:row>
      <xdr:rowOff>47625</xdr:rowOff>
    </xdr:to>
    <xdr:sp macro="" textlink="">
      <xdr:nvSpPr>
        <xdr:cNvPr id="64573" name="Text Box 61"/>
        <xdr:cNvSpPr txBox="1">
          <a:spLocks noChangeArrowheads="1"/>
        </xdr:cNvSpPr>
      </xdr:nvSpPr>
      <xdr:spPr bwMode="auto">
        <a:xfrm>
          <a:off x="409575" y="12115800"/>
          <a:ext cx="7705725" cy="4200525"/>
        </a:xfrm>
        <a:prstGeom prst="rect">
          <a:avLst/>
        </a:prstGeom>
        <a:noFill/>
        <a:ln w="9525">
          <a:noFill/>
          <a:miter lim="800000"/>
          <a:headEnd/>
          <a:tailEnd/>
        </a:ln>
        <a:effectLst/>
      </xdr:spPr>
      <xdr:txBody>
        <a:bodyPr vertOverflow="clip" wrap="square" lIns="108000" tIns="82800" rIns="90000" bIns="82800" anchor="t" upright="1"/>
        <a:lstStyle/>
        <a:p>
          <a:pPr algn="l" rtl="0">
            <a:defRPr sz="1000"/>
          </a:pPr>
          <a:r>
            <a:rPr lang="es-ES" sz="1000" b="0" i="0" u="none" strike="noStrike" baseline="0">
              <a:solidFill>
                <a:srgbClr val="000000"/>
              </a:solidFill>
              <a:latin typeface="Tahoma"/>
              <a:ea typeface="Tahoma"/>
              <a:cs typeface="Tahoma"/>
            </a:rPr>
            <a:t> </a:t>
          </a:r>
          <a:r>
            <a:rPr lang="es-ES" sz="1200" b="1" i="0" u="none" strike="noStrike" baseline="0">
              <a:solidFill>
                <a:srgbClr val="800000"/>
              </a:solidFill>
              <a:latin typeface="Tahoma"/>
              <a:ea typeface="Tahoma"/>
              <a:cs typeface="Tahoma"/>
            </a:rPr>
            <a:t>Recuerda: </a:t>
          </a:r>
          <a:r>
            <a:rPr lang="es-ES" sz="1000" b="1" i="0" u="none" strike="noStrike" baseline="0">
              <a:solidFill>
                <a:srgbClr val="800000"/>
              </a:solidFill>
              <a:latin typeface="Tahoma"/>
              <a:ea typeface="Tahoma"/>
              <a:cs typeface="Tahoma"/>
            </a:rPr>
            <a:t> </a:t>
          </a: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r>
            <a:rPr lang="es-ES" sz="1100" b="1" i="0" u="none" strike="noStrike" baseline="0">
              <a:solidFill>
                <a:srgbClr val="000000"/>
              </a:solidFill>
              <a:latin typeface="Tahoma"/>
              <a:ea typeface="Tahoma"/>
              <a:cs typeface="Tahoma"/>
            </a:rPr>
            <a:t>- Criterio de devengo: </a:t>
          </a:r>
          <a:r>
            <a:rPr lang="es-ES" sz="1100" b="0" i="0" u="none" strike="noStrike" baseline="0">
              <a:solidFill>
                <a:srgbClr val="000000"/>
              </a:solidFill>
              <a:latin typeface="Tahoma"/>
              <a:ea typeface="Tahoma"/>
              <a:cs typeface="Tahoma"/>
            </a:rPr>
            <a:t>el ingreso y el gasto se pone en el momento en que se devenga (compromete) no cuando se cobra o se paga.</a:t>
          </a:r>
          <a:r>
            <a:rPr lang="es-ES" sz="1100" b="1" i="0" u="none" strike="noStrike" baseline="0">
              <a:solidFill>
                <a:srgbClr val="000000"/>
              </a:solidFill>
              <a:latin typeface="Tahoma"/>
              <a:ea typeface="Tahoma"/>
              <a:cs typeface="Tahoma"/>
            </a:rPr>
            <a:t> </a:t>
          </a:r>
          <a:endParaRPr lang="es-ES" sz="1100" b="0" i="0" u="none" strike="noStrike" baseline="0">
            <a:solidFill>
              <a:srgbClr val="000000"/>
            </a:solidFill>
            <a:latin typeface="Tahoma"/>
            <a:ea typeface="Tahoma"/>
            <a:cs typeface="Tahoma"/>
          </a:endParaRPr>
        </a:p>
        <a:p>
          <a:pPr algn="l" rtl="0">
            <a:defRPr sz="1000"/>
          </a:pPr>
          <a:r>
            <a:rPr lang="es-ES" sz="1100" b="0" i="0" u="none" strike="noStrike" baseline="0">
              <a:solidFill>
                <a:srgbClr val="000000"/>
              </a:solidFill>
              <a:latin typeface="Tahoma"/>
              <a:ea typeface="Tahoma"/>
              <a:cs typeface="Tahoma"/>
            </a:rPr>
            <a:t> </a:t>
          </a:r>
          <a:r>
            <a:rPr lang="es-ES" sz="1100" b="1" i="0" u="none" strike="noStrike" baseline="0">
              <a:solidFill>
                <a:srgbClr val="000000"/>
              </a:solidFill>
              <a:latin typeface="Tahoma"/>
              <a:ea typeface="Tahoma"/>
              <a:cs typeface="Tahoma"/>
            </a:rPr>
            <a:t>- Datos sin I.V.A.: </a:t>
          </a:r>
          <a:r>
            <a:rPr lang="es-ES" sz="1100" b="0" i="0" u="none" strike="noStrike" baseline="0">
              <a:solidFill>
                <a:srgbClr val="000000"/>
              </a:solidFill>
              <a:latin typeface="Tahoma"/>
              <a:ea typeface="Tahoma"/>
              <a:cs typeface="Tahoma"/>
            </a:rPr>
            <a:t>Tanto los ingresos como los gastos deben ponerse sin IVA.</a:t>
          </a:r>
        </a:p>
        <a:p>
          <a:pPr algn="l" rtl="0">
            <a:defRPr sz="1000"/>
          </a:pPr>
          <a:r>
            <a:rPr lang="es-ES" sz="1100" b="0"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El I.V.A. no tiene repercusión económica, la empresa es un mero "intermediario": lo cobra por un lado y lo paga por otro.</a:t>
          </a:r>
        </a:p>
        <a:p>
          <a:pPr algn="l" rtl="0">
            <a:defRPr sz="1000"/>
          </a:pPr>
          <a:r>
            <a:rPr lang="es-ES" sz="1000" b="0" i="0" u="none" strike="noStrike" baseline="0">
              <a:solidFill>
                <a:srgbClr val="000000"/>
              </a:solidFill>
              <a:latin typeface="Tahoma"/>
              <a:ea typeface="Tahoma"/>
              <a:cs typeface="Tahoma"/>
            </a:rPr>
            <a:t>    Pero sí tiene repercusión financiera (en el dinero que tienes en caja) puesto que recaudas unos fondos que no son tuyos.</a:t>
          </a:r>
          <a:endParaRPr lang="es-ES" sz="1100" b="0" i="0" u="none" strike="noStrike" baseline="0">
            <a:solidFill>
              <a:srgbClr val="000000"/>
            </a:solidFill>
            <a:latin typeface="Tahoma"/>
            <a:ea typeface="Tahoma"/>
            <a:cs typeface="Tahoma"/>
          </a:endParaRPr>
        </a:p>
        <a:p>
          <a:pPr algn="l" rtl="0">
            <a:defRPr sz="1000"/>
          </a:pPr>
          <a:r>
            <a:rPr lang="es-ES" sz="1100" b="1" i="0" u="none" strike="noStrike" baseline="0">
              <a:solidFill>
                <a:srgbClr val="000000"/>
              </a:solidFill>
              <a:latin typeface="Tahoma"/>
              <a:ea typeface="Tahoma"/>
              <a:cs typeface="Tahoma"/>
            </a:rPr>
            <a:t>- No se incluyen aquí todos los "ingresos"(cobros) y "gastos" (pagos), </a:t>
          </a:r>
          <a:r>
            <a:rPr lang="es-ES" sz="1100" b="0" i="0" u="none" strike="noStrike" baseline="0">
              <a:solidFill>
                <a:srgbClr val="000000"/>
              </a:solidFill>
              <a:latin typeface="Tahoma"/>
              <a:ea typeface="Tahoma"/>
              <a:cs typeface="Tahoma"/>
            </a:rPr>
            <a:t>sólo aquellos que son producto de la actividad ordinaria del negocio. </a:t>
          </a:r>
        </a:p>
        <a:p>
          <a:pPr algn="l" rtl="0">
            <a:defRPr sz="1000"/>
          </a:pPr>
          <a:r>
            <a:rPr lang="es-ES" sz="1100" b="0"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Los ingresos de los socios y por préstamos no se incluyen. Tampoco hay que poner los importes pagados por la compra de activos (se reflejan sus amortizaciones), ni los pagos del principal de los préstamos (sí los intereses como gastos financieros), etc. Revisa las normas vigentes en tu país.</a:t>
          </a:r>
          <a:endParaRPr lang="es-ES" sz="1100" b="0" i="0" u="none" strike="noStrike" baseline="0">
            <a:solidFill>
              <a:srgbClr val="000000"/>
            </a:solidFill>
            <a:latin typeface="Tahoma"/>
            <a:ea typeface="Tahoma"/>
            <a:cs typeface="Tahoma"/>
          </a:endParaRPr>
        </a:p>
        <a:p>
          <a:pPr algn="l" rtl="0">
            <a:defRPr sz="1000"/>
          </a:pPr>
          <a:r>
            <a:rPr lang="es-ES" sz="1100" b="1" i="0" u="none" strike="noStrike" baseline="0">
              <a:solidFill>
                <a:srgbClr val="000000"/>
              </a:solidFill>
              <a:latin typeface="Tahoma"/>
              <a:ea typeface="Tahoma"/>
              <a:cs typeface="Tahoma"/>
            </a:rPr>
            <a:t>- No se incluyen las retenciones a los empleados, </a:t>
          </a:r>
          <a:r>
            <a:rPr lang="es-ES" sz="1100" b="0" i="0" u="none" strike="noStrike" baseline="0">
              <a:solidFill>
                <a:srgbClr val="000000"/>
              </a:solidFill>
              <a:latin typeface="Tahoma"/>
              <a:ea typeface="Tahoma"/>
              <a:cs typeface="Tahoma"/>
            </a:rPr>
            <a:t>sólo pones lo que son gastos a cargo de la empresa.</a:t>
          </a:r>
        </a:p>
        <a:p>
          <a:pPr algn="l" rtl="0">
            <a:defRPr sz="1000"/>
          </a:pPr>
          <a:r>
            <a:rPr lang="es-ES" sz="1100" b="0" i="0" u="none" strike="noStrike" baseline="0">
              <a:solidFill>
                <a:srgbClr val="000000"/>
              </a:solidFill>
              <a:latin typeface="Tahoma"/>
              <a:ea typeface="Tahoma"/>
              <a:cs typeface="Tahoma"/>
            </a:rPr>
            <a:t>  L</a:t>
          </a:r>
          <a:r>
            <a:rPr lang="es-ES" sz="1000" b="0" i="0" u="none" strike="noStrike" baseline="0">
              <a:solidFill>
                <a:srgbClr val="000000"/>
              </a:solidFill>
              <a:latin typeface="Tahoma"/>
              <a:ea typeface="Tahoma"/>
              <a:cs typeface="Tahoma"/>
            </a:rPr>
            <a:t>as retenciones a cuenta de impuestos o a cuenta de pagos a la seguridad social por parte de los trabajadores, no tienen repercusión económica para la empresa... aunque sí financiera y por eso es necesario hacer un presupuesto de tesorería.</a:t>
          </a:r>
          <a:endParaRPr lang="es-ES" sz="1100" b="0" i="0" u="none" strike="noStrike" baseline="0">
            <a:solidFill>
              <a:srgbClr val="000000"/>
            </a:solidFill>
            <a:latin typeface="Tahoma"/>
            <a:ea typeface="Tahoma"/>
            <a:cs typeface="Tahoma"/>
          </a:endParaRPr>
        </a:p>
        <a:p>
          <a:pPr algn="l" rtl="0">
            <a:defRPr sz="1000"/>
          </a:pPr>
          <a:r>
            <a:rPr lang="es-ES" sz="1100" b="1" i="0" u="none" strike="noStrike" baseline="0">
              <a:solidFill>
                <a:srgbClr val="000000"/>
              </a:solidFill>
              <a:latin typeface="Tahoma"/>
              <a:ea typeface="Tahoma"/>
              <a:cs typeface="Tahoma"/>
            </a:rPr>
            <a:t>- No se incluyen las compras de productos o material para la venta sino el consumo.</a:t>
          </a:r>
        </a:p>
        <a:p>
          <a:pPr algn="l" rtl="0">
            <a:defRPr sz="1000"/>
          </a:pPr>
          <a:r>
            <a:rPr lang="es-ES" sz="1100" b="1" i="0" u="none" strike="noStrike" baseline="0">
              <a:solidFill>
                <a:srgbClr val="000000"/>
              </a:solidFill>
              <a:latin typeface="Tahoma"/>
              <a:ea typeface="Tahoma"/>
              <a:cs typeface="Tahoma"/>
            </a:rPr>
            <a:t>  </a:t>
          </a:r>
          <a:r>
            <a:rPr lang="es-ES" sz="1000" b="0" i="0" u="none" strike="noStrike" baseline="0">
              <a:solidFill>
                <a:srgbClr val="000000"/>
              </a:solidFill>
              <a:latin typeface="Tahoma"/>
              <a:ea typeface="Tahoma"/>
              <a:cs typeface="Tahoma"/>
            </a:rPr>
            <a:t>Consumo es el valor del material (o productos terminados o semiterminados) que efectivamente has vendido, a nivel contable se calcula mediante el inventario y las compras (+ stock al inicio + compras - stock al final = consumo), en este caso y dado que se trata de una previsión el sistema más fácil es aplicar un coeficiente a las ventas (% margen bruto del material vs. ventas).</a:t>
          </a:r>
          <a:endParaRPr lang="es-ES" sz="1100" b="0" i="0" u="none" strike="noStrike" baseline="0">
            <a:solidFill>
              <a:srgbClr val="000000"/>
            </a:solidFill>
            <a:latin typeface="Tahoma"/>
            <a:ea typeface="Tahoma"/>
            <a:cs typeface="Tahoma"/>
          </a:endParaRPr>
        </a:p>
        <a:p>
          <a:pPr algn="l" rtl="0">
            <a:defRPr sz="1000"/>
          </a:pPr>
          <a:endParaRPr lang="es-ES" sz="1100" b="0" i="0" u="none" strike="noStrike" baseline="0">
            <a:solidFill>
              <a:srgbClr val="000000"/>
            </a:solidFill>
            <a:latin typeface="Tahoma"/>
            <a:ea typeface="Tahoma"/>
            <a:cs typeface="Tahoma"/>
          </a:endParaRPr>
        </a:p>
        <a:p>
          <a:pPr algn="l" rtl="0">
            <a:defRPr sz="1000"/>
          </a:pPr>
          <a:r>
            <a:rPr lang="es-ES" sz="1100" b="1" i="0" u="none" strike="noStrike" baseline="0">
              <a:solidFill>
                <a:srgbClr val="800000"/>
              </a:solidFill>
              <a:latin typeface="Tahoma"/>
              <a:ea typeface="Tahoma"/>
              <a:cs typeface="Tahoma"/>
            </a:rPr>
            <a:t>Todos estos "problemas" de aplicación están convenientemente programados y automatizados en nuestros "Presupuesto de Empresa", simplifica tu vida bajándote el que más te convenga.</a:t>
          </a:r>
          <a:endParaRPr lang="es-ES" sz="1100" b="0" i="0" u="none" strike="noStrike" baseline="0">
            <a:solidFill>
              <a:srgbClr val="000000"/>
            </a:solidFill>
            <a:latin typeface="Tahoma"/>
            <a:ea typeface="Tahoma"/>
            <a:cs typeface="Tahoma"/>
          </a:endParaRPr>
        </a:p>
        <a:p>
          <a:pPr algn="l" rtl="0">
            <a:defRPr sz="1000"/>
          </a:pPr>
          <a:endParaRPr lang="es-ES" sz="11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p>
        <a:p>
          <a:pPr algn="l" rtl="0">
            <a:defRPr sz="1000"/>
          </a:pPr>
          <a:endParaRPr lang="es-ES" sz="1000" b="0" i="0" u="none" strike="noStrike" baseline="0">
            <a:solidFill>
              <a:srgbClr val="000000"/>
            </a:solidFill>
            <a:latin typeface="Tahoma"/>
            <a:ea typeface="Tahoma"/>
            <a:cs typeface="Tahoma"/>
          </a:endParaRPr>
        </a:p>
        <a:p>
          <a:pPr algn="l" rtl="0">
            <a:defRPr sz="1000"/>
          </a:pPr>
          <a:endParaRPr lang="es-ES" sz="1000" b="0" i="0" u="none" strike="noStrike" baseline="0">
            <a:solidFill>
              <a:srgbClr val="000000"/>
            </a:solidFill>
            <a:latin typeface="Tahoma"/>
            <a:ea typeface="Tahoma"/>
            <a:cs typeface="Tahoma"/>
          </a:endParaRPr>
        </a:p>
        <a:p>
          <a:pPr algn="l" rtl="0">
            <a:defRPr sz="1000"/>
          </a:pPr>
          <a:r>
            <a:rPr lang="es-ES" sz="1000" b="0" i="0" u="none" strike="noStrike" baseline="0">
              <a:solidFill>
                <a:srgbClr val="000000"/>
              </a:solidFill>
              <a:latin typeface="Tahoma"/>
              <a:ea typeface="Tahoma"/>
              <a:cs typeface="Tahoma"/>
            </a:rPr>
            <a:t> </a:t>
          </a:r>
        </a:p>
      </xdr:txBody>
    </xdr:sp>
    <xdr:clientData/>
  </xdr:twoCellAnchor>
  <xdr:twoCellAnchor editAs="oneCell">
    <xdr:from>
      <xdr:col>6</xdr:col>
      <xdr:colOff>923925</xdr:colOff>
      <xdr:row>99</xdr:row>
      <xdr:rowOff>47625</xdr:rowOff>
    </xdr:from>
    <xdr:to>
      <xdr:col>8</xdr:col>
      <xdr:colOff>1095375</xdr:colOff>
      <xdr:row>101</xdr:row>
      <xdr:rowOff>47625</xdr:rowOff>
    </xdr:to>
    <xdr:sp macro="" textlink="">
      <xdr:nvSpPr>
        <xdr:cNvPr id="64574" name="Text Box 62">
          <a:hlinkClick xmlns:r="http://schemas.openxmlformats.org/officeDocument/2006/relationships" r:id="rId1" tooltip="Ver productos recomendados"/>
        </xdr:cNvPr>
        <xdr:cNvSpPr txBox="1">
          <a:spLocks noChangeAspect="1" noChangeArrowheads="1"/>
        </xdr:cNvSpPr>
      </xdr:nvSpPr>
      <xdr:spPr bwMode="auto">
        <a:xfrm>
          <a:off x="3333750" y="16316325"/>
          <a:ext cx="2324100" cy="381000"/>
        </a:xfrm>
        <a:prstGeom prst="rect">
          <a:avLst/>
        </a:prstGeom>
        <a:solidFill>
          <a:srgbClr val="339966"/>
        </a:solidFill>
        <a:ln w="9525" algn="ctr">
          <a:solidFill>
            <a:srgbClr val="808080"/>
          </a:solidFill>
          <a:miter lim="800000"/>
          <a:headEnd/>
          <a:tailEnd/>
        </a:ln>
        <a:effectLst/>
      </xdr:spPr>
      <xdr:txBody>
        <a:bodyPr vertOverflow="clip" wrap="square" lIns="36576" tIns="22860" rIns="36576" bIns="22860" anchor="ctr" upright="1"/>
        <a:lstStyle/>
        <a:p>
          <a:pPr algn="ctr" rtl="0">
            <a:defRPr sz="1000"/>
          </a:pPr>
          <a:r>
            <a:rPr lang="es-ES" sz="1200" b="1" i="0" u="none" strike="noStrike" baseline="0">
              <a:solidFill>
                <a:srgbClr val="CCFFCC"/>
              </a:solidFill>
              <a:latin typeface="Tahoma"/>
              <a:ea typeface="Tahoma"/>
              <a:cs typeface="Tahoma"/>
            </a:rPr>
            <a:t>presupuesto anual</a:t>
          </a:r>
        </a:p>
        <a:p>
          <a:pPr algn="ctr" rtl="0">
            <a:defRPr sz="1000"/>
          </a:pPr>
          <a:r>
            <a:rPr lang="es-ES" sz="1000" b="1" i="0" u="none" strike="noStrike" baseline="0">
              <a:solidFill>
                <a:srgbClr val="CCFFCC"/>
              </a:solidFill>
              <a:latin typeface="Tahoma"/>
              <a:ea typeface="Tahoma"/>
              <a:cs typeface="Tahoma"/>
            </a:rPr>
            <a:t>ver productos recomendados</a:t>
          </a:r>
        </a:p>
      </xdr:txBody>
    </xdr:sp>
    <xdr:clientData/>
  </xdr:twoCellAnchor>
  <xdr:twoCellAnchor>
    <xdr:from>
      <xdr:col>5</xdr:col>
      <xdr:colOff>9525</xdr:colOff>
      <xdr:row>7</xdr:row>
      <xdr:rowOff>142875</xdr:rowOff>
    </xdr:from>
    <xdr:to>
      <xdr:col>7</xdr:col>
      <xdr:colOff>152400</xdr:colOff>
      <xdr:row>7</xdr:row>
      <xdr:rowOff>142875</xdr:rowOff>
    </xdr:to>
    <xdr:sp macro="" textlink="">
      <xdr:nvSpPr>
        <xdr:cNvPr id="64575" name="Line 63"/>
        <xdr:cNvSpPr>
          <a:spLocks noChangeShapeType="1"/>
        </xdr:cNvSpPr>
      </xdr:nvSpPr>
      <xdr:spPr bwMode="auto">
        <a:xfrm>
          <a:off x="2228850" y="1057275"/>
          <a:ext cx="2305050" cy="0"/>
        </a:xfrm>
        <a:prstGeom prst="line">
          <a:avLst/>
        </a:prstGeom>
        <a:noFill/>
        <a:ln w="28575">
          <a:solidFill>
            <a:srgbClr val="FF0000"/>
          </a:solidFill>
          <a:prstDash val="sysDot"/>
          <a:round/>
          <a:headEnd/>
          <a:tailEnd type="triangle" w="med" len="med"/>
        </a:ln>
      </xdr:spPr>
    </xdr:sp>
    <xdr:clientData/>
  </xdr:twoCellAnchor>
  <xdr:twoCellAnchor>
    <xdr:from>
      <xdr:col>5</xdr:col>
      <xdr:colOff>0</xdr:colOff>
      <xdr:row>13</xdr:row>
      <xdr:rowOff>114300</xdr:rowOff>
    </xdr:from>
    <xdr:to>
      <xdr:col>8</xdr:col>
      <xdr:colOff>1647825</xdr:colOff>
      <xdr:row>13</xdr:row>
      <xdr:rowOff>114300</xdr:rowOff>
    </xdr:to>
    <xdr:sp macro="" textlink="">
      <xdr:nvSpPr>
        <xdr:cNvPr id="64576" name="Line 64"/>
        <xdr:cNvSpPr>
          <a:spLocks noChangeShapeType="1"/>
        </xdr:cNvSpPr>
      </xdr:nvSpPr>
      <xdr:spPr bwMode="auto">
        <a:xfrm>
          <a:off x="2219325" y="2228850"/>
          <a:ext cx="3990975" cy="0"/>
        </a:xfrm>
        <a:prstGeom prst="line">
          <a:avLst/>
        </a:prstGeom>
        <a:noFill/>
        <a:ln w="38100">
          <a:solidFill>
            <a:srgbClr val="FF0000"/>
          </a:solidFill>
          <a:prstDash val="sysDot"/>
          <a:round/>
          <a:headEnd/>
          <a:tailEnd/>
        </a:ln>
      </xdr:spPr>
    </xdr:sp>
    <xdr:clientData/>
  </xdr:twoCellAnchor>
  <xdr:twoCellAnchor>
    <xdr:from>
      <xdr:col>8</xdr:col>
      <xdr:colOff>1628775</xdr:colOff>
      <xdr:row>13</xdr:row>
      <xdr:rowOff>114300</xdr:rowOff>
    </xdr:from>
    <xdr:to>
      <xdr:col>8</xdr:col>
      <xdr:colOff>1628775</xdr:colOff>
      <xdr:row>14</xdr:row>
      <xdr:rowOff>95250</xdr:rowOff>
    </xdr:to>
    <xdr:sp macro="" textlink="">
      <xdr:nvSpPr>
        <xdr:cNvPr id="64577" name="Line 65"/>
        <xdr:cNvSpPr>
          <a:spLocks noChangeShapeType="1"/>
        </xdr:cNvSpPr>
      </xdr:nvSpPr>
      <xdr:spPr bwMode="auto">
        <a:xfrm>
          <a:off x="6191250" y="2228850"/>
          <a:ext cx="0" cy="171450"/>
        </a:xfrm>
        <a:prstGeom prst="line">
          <a:avLst/>
        </a:prstGeom>
        <a:noFill/>
        <a:ln w="28575">
          <a:solidFill>
            <a:srgbClr val="FF0000"/>
          </a:solidFill>
          <a:prstDash val="sysDot"/>
          <a:round/>
          <a:headEnd/>
          <a:tailEnd type="triangle" w="med" len="med"/>
        </a:ln>
      </xdr:spPr>
    </xdr:sp>
    <xdr:clientData/>
  </xdr:twoCellAnchor>
  <xdr:twoCellAnchor>
    <xdr:from>
      <xdr:col>5</xdr:col>
      <xdr:colOff>19050</xdr:colOff>
      <xdr:row>63</xdr:row>
      <xdr:rowOff>123825</xdr:rowOff>
    </xdr:from>
    <xdr:to>
      <xdr:col>7</xdr:col>
      <xdr:colOff>161925</xdr:colOff>
      <xdr:row>63</xdr:row>
      <xdr:rowOff>123825</xdr:rowOff>
    </xdr:to>
    <xdr:sp macro="" textlink="">
      <xdr:nvSpPr>
        <xdr:cNvPr id="64578" name="Line 66"/>
        <xdr:cNvSpPr>
          <a:spLocks noChangeShapeType="1"/>
        </xdr:cNvSpPr>
      </xdr:nvSpPr>
      <xdr:spPr bwMode="auto">
        <a:xfrm>
          <a:off x="2238375" y="10772775"/>
          <a:ext cx="2305050" cy="0"/>
        </a:xfrm>
        <a:prstGeom prst="line">
          <a:avLst/>
        </a:prstGeom>
        <a:noFill/>
        <a:ln w="28575">
          <a:solidFill>
            <a:srgbClr val="FF0000"/>
          </a:solidFill>
          <a:prstDash val="sysDot"/>
          <a:round/>
          <a:headEnd/>
          <a:tailEnd type="triangle" w="med" len="med"/>
        </a:ln>
      </xdr:spPr>
    </xdr:sp>
    <xdr:clientData/>
  </xdr:twoCellAnchor>
  <xdr:twoCellAnchor editAs="oneCell">
    <xdr:from>
      <xdr:col>3</xdr:col>
      <xdr:colOff>28575</xdr:colOff>
      <xdr:row>2</xdr:row>
      <xdr:rowOff>19050</xdr:rowOff>
    </xdr:from>
    <xdr:to>
      <xdr:col>4</xdr:col>
      <xdr:colOff>57150</xdr:colOff>
      <xdr:row>2</xdr:row>
      <xdr:rowOff>295275</xdr:rowOff>
    </xdr:to>
    <xdr:pic>
      <xdr:nvPicPr>
        <xdr:cNvPr id="64586" name="Picture 74" descr="iiiii007">
          <a:hlinkClick xmlns:r="http://schemas.openxmlformats.org/officeDocument/2006/relationships" r:id="rId2" tooltip="Ir a la hoja ANTERIOR"/>
        </xdr:cNvPr>
        <xdr:cNvPicPr>
          <a:picLocks noChangeAspect="1" noChangeArrowheads="1"/>
        </xdr:cNvPicPr>
      </xdr:nvPicPr>
      <xdr:blipFill>
        <a:blip xmlns:r="http://schemas.openxmlformats.org/officeDocument/2006/relationships" r:embed="rId3" cstate="print"/>
        <a:srcRect/>
        <a:stretch>
          <a:fillRect/>
        </a:stretch>
      </xdr:blipFill>
      <xdr:spPr bwMode="auto">
        <a:xfrm>
          <a:off x="323850" y="114300"/>
          <a:ext cx="257175" cy="276225"/>
        </a:xfrm>
        <a:prstGeom prst="rect">
          <a:avLst/>
        </a:prstGeom>
        <a:noFill/>
      </xdr:spPr>
    </xdr:pic>
    <xdr:clientData/>
  </xdr:twoCellAnchor>
  <xdr:twoCellAnchor editAs="oneCell">
    <xdr:from>
      <xdr:col>4</xdr:col>
      <xdr:colOff>95250</xdr:colOff>
      <xdr:row>2</xdr:row>
      <xdr:rowOff>28575</xdr:rowOff>
    </xdr:from>
    <xdr:to>
      <xdr:col>4</xdr:col>
      <xdr:colOff>371475</xdr:colOff>
      <xdr:row>2</xdr:row>
      <xdr:rowOff>276225</xdr:rowOff>
    </xdr:to>
    <xdr:pic>
      <xdr:nvPicPr>
        <xdr:cNvPr id="64587" name="Picture 75" descr="iiiii007">
          <a:hlinkClick xmlns:r="http://schemas.openxmlformats.org/officeDocument/2006/relationships" r:id="rId4" tooltip="VOLVER al inicio de la hoja"/>
        </xdr:cNvPr>
        <xdr:cNvPicPr>
          <a:picLocks noChangeAspect="1" noChangeArrowheads="1"/>
        </xdr:cNvPicPr>
      </xdr:nvPicPr>
      <xdr:blipFill>
        <a:blip xmlns:r="http://schemas.openxmlformats.org/officeDocument/2006/relationships" r:embed="rId5" cstate="print"/>
        <a:srcRect/>
        <a:stretch>
          <a:fillRect/>
        </a:stretch>
      </xdr:blipFill>
      <xdr:spPr bwMode="auto">
        <a:xfrm>
          <a:off x="619125" y="123825"/>
          <a:ext cx="276225" cy="247650"/>
        </a:xfrm>
        <a:prstGeom prst="rect">
          <a:avLst/>
        </a:prstGeom>
        <a:noFill/>
      </xdr:spPr>
    </xdr:pic>
    <xdr:clientData/>
  </xdr:twoCellAnchor>
  <xdr:twoCellAnchor editAs="oneCell">
    <xdr:from>
      <xdr:col>3</xdr:col>
      <xdr:colOff>28575</xdr:colOff>
      <xdr:row>2</xdr:row>
      <xdr:rowOff>28575</xdr:rowOff>
    </xdr:from>
    <xdr:to>
      <xdr:col>4</xdr:col>
      <xdr:colOff>57150</xdr:colOff>
      <xdr:row>2</xdr:row>
      <xdr:rowOff>304800</xdr:rowOff>
    </xdr:to>
    <xdr:pic>
      <xdr:nvPicPr>
        <xdr:cNvPr id="64588" name="Picture 76" descr="iiiii007">
          <a:hlinkClick xmlns:r="http://schemas.openxmlformats.org/officeDocument/2006/relationships" r:id="rId6" tooltip="Ir a la hoja ANTERIOR"/>
        </xdr:cNvPr>
        <xdr:cNvPicPr>
          <a:picLocks noChangeAspect="1" noChangeArrowheads="1"/>
        </xdr:cNvPicPr>
      </xdr:nvPicPr>
      <xdr:blipFill>
        <a:blip xmlns:r="http://schemas.openxmlformats.org/officeDocument/2006/relationships" r:embed="rId3" cstate="print"/>
        <a:srcRect/>
        <a:stretch>
          <a:fillRect/>
        </a:stretch>
      </xdr:blipFill>
      <xdr:spPr bwMode="auto">
        <a:xfrm>
          <a:off x="323850" y="123825"/>
          <a:ext cx="257175" cy="276225"/>
        </a:xfrm>
        <a:prstGeom prst="rect">
          <a:avLst/>
        </a:prstGeom>
        <a:noFill/>
      </xdr:spPr>
    </xdr:pic>
    <xdr:clientData/>
  </xdr:twoCellAnchor>
  <xdr:twoCellAnchor editAs="oneCell">
    <xdr:from>
      <xdr:col>4</xdr:col>
      <xdr:colOff>95250</xdr:colOff>
      <xdr:row>2</xdr:row>
      <xdr:rowOff>38100</xdr:rowOff>
    </xdr:from>
    <xdr:to>
      <xdr:col>4</xdr:col>
      <xdr:colOff>371475</xdr:colOff>
      <xdr:row>2</xdr:row>
      <xdr:rowOff>285750</xdr:rowOff>
    </xdr:to>
    <xdr:pic>
      <xdr:nvPicPr>
        <xdr:cNvPr id="64589" name="Picture 77" descr="iiiii007">
          <a:hlinkClick xmlns:r="http://schemas.openxmlformats.org/officeDocument/2006/relationships" r:id="rId7" tooltip="VOLVER al inicio de la hoja"/>
        </xdr:cNvPr>
        <xdr:cNvPicPr>
          <a:picLocks noChangeAspect="1" noChangeArrowheads="1"/>
        </xdr:cNvPicPr>
      </xdr:nvPicPr>
      <xdr:blipFill>
        <a:blip xmlns:r="http://schemas.openxmlformats.org/officeDocument/2006/relationships" r:embed="rId5" cstate="print"/>
        <a:srcRect/>
        <a:stretch>
          <a:fillRect/>
        </a:stretch>
      </xdr:blipFill>
      <xdr:spPr bwMode="auto">
        <a:xfrm>
          <a:off x="619125" y="133350"/>
          <a:ext cx="276225" cy="247650"/>
        </a:xfrm>
        <a:prstGeom prst="rect">
          <a:avLst/>
        </a:prstGeom>
        <a:noFill/>
      </xdr:spPr>
    </xdr:pic>
    <xdr:clientData/>
  </xdr:twoCellAnchor>
  <xdr:twoCellAnchor editAs="oneCell">
    <xdr:from>
      <xdr:col>9</xdr:col>
      <xdr:colOff>1428750</xdr:colOff>
      <xdr:row>2</xdr:row>
      <xdr:rowOff>28575</xdr:rowOff>
    </xdr:from>
    <xdr:to>
      <xdr:col>10</xdr:col>
      <xdr:colOff>200025</xdr:colOff>
      <xdr:row>2</xdr:row>
      <xdr:rowOff>304800</xdr:rowOff>
    </xdr:to>
    <xdr:pic>
      <xdr:nvPicPr>
        <xdr:cNvPr id="64590" name="Picture 78" descr="iiiii007">
          <a:hlinkClick xmlns:r="http://schemas.openxmlformats.org/officeDocument/2006/relationships" r:id="rId8" tooltip="Ir a la hoja SIGUIENTE"/>
        </xdr:cNvPr>
        <xdr:cNvPicPr>
          <a:picLocks noChangeAspect="1" noChangeArrowheads="1"/>
        </xdr:cNvPicPr>
      </xdr:nvPicPr>
      <xdr:blipFill>
        <a:blip xmlns:r="http://schemas.openxmlformats.org/officeDocument/2006/relationships" r:embed="rId9" cstate="print"/>
        <a:srcRect/>
        <a:stretch>
          <a:fillRect/>
        </a:stretch>
      </xdr:blipFill>
      <xdr:spPr bwMode="auto">
        <a:xfrm>
          <a:off x="7962900" y="123825"/>
          <a:ext cx="247650" cy="2762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1600200</xdr:colOff>
      <xdr:row>7</xdr:row>
      <xdr:rowOff>114300</xdr:rowOff>
    </xdr:from>
    <xdr:to>
      <xdr:col>8</xdr:col>
      <xdr:colOff>1600200</xdr:colOff>
      <xdr:row>9</xdr:row>
      <xdr:rowOff>9525</xdr:rowOff>
    </xdr:to>
    <xdr:sp macro="" textlink="">
      <xdr:nvSpPr>
        <xdr:cNvPr id="71682" name="Line 2"/>
        <xdr:cNvSpPr>
          <a:spLocks noChangeShapeType="1"/>
        </xdr:cNvSpPr>
      </xdr:nvSpPr>
      <xdr:spPr bwMode="auto">
        <a:xfrm rot="5400000">
          <a:off x="6038850" y="1152525"/>
          <a:ext cx="247650" cy="0"/>
        </a:xfrm>
        <a:prstGeom prst="line">
          <a:avLst/>
        </a:prstGeom>
        <a:noFill/>
        <a:ln w="28575">
          <a:solidFill>
            <a:srgbClr val="FF0000"/>
          </a:solidFill>
          <a:prstDash val="sysDot"/>
          <a:round/>
          <a:headEnd/>
          <a:tailEnd type="triangle" w="med" len="med"/>
        </a:ln>
      </xdr:spPr>
    </xdr:sp>
    <xdr:clientData/>
  </xdr:twoCellAnchor>
  <xdr:twoCellAnchor editAs="oneCell">
    <xdr:from>
      <xdr:col>7</xdr:col>
      <xdr:colOff>133350</xdr:colOff>
      <xdr:row>9</xdr:row>
      <xdr:rowOff>0</xdr:rowOff>
    </xdr:from>
    <xdr:to>
      <xdr:col>9</xdr:col>
      <xdr:colOff>1390650</xdr:colOff>
      <xdr:row>21</xdr:row>
      <xdr:rowOff>9525</xdr:rowOff>
    </xdr:to>
    <xdr:sp macro="" textlink="">
      <xdr:nvSpPr>
        <xdr:cNvPr id="71688" name="Text Box 8"/>
        <xdr:cNvSpPr txBox="1">
          <a:spLocks noChangeArrowheads="1"/>
        </xdr:cNvSpPr>
      </xdr:nvSpPr>
      <xdr:spPr bwMode="auto">
        <a:xfrm>
          <a:off x="4514850" y="1266825"/>
          <a:ext cx="3409950" cy="1828800"/>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Es un formato muy común en pequeñas empresas, tiene como ventaja su sencillez y que es fácil de visualizar completo.</a:t>
          </a: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El inconveniente es que no permite trabajar con los ratios básicos para el análisis… pero eso no es grave si se trata de una empresa con muy pocas variables de ingreso y gasto.</a:t>
          </a:r>
          <a:endParaRPr lang="es-ES" sz="8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t>
          </a:r>
        </a:p>
      </xdr:txBody>
    </xdr:sp>
    <xdr:clientData/>
  </xdr:twoCellAnchor>
  <xdr:twoCellAnchor>
    <xdr:from>
      <xdr:col>7</xdr:col>
      <xdr:colOff>9525</xdr:colOff>
      <xdr:row>7</xdr:row>
      <xdr:rowOff>123825</xdr:rowOff>
    </xdr:from>
    <xdr:to>
      <xdr:col>8</xdr:col>
      <xdr:colOff>1609725</xdr:colOff>
      <xdr:row>7</xdr:row>
      <xdr:rowOff>123825</xdr:rowOff>
    </xdr:to>
    <xdr:sp macro="" textlink="">
      <xdr:nvSpPr>
        <xdr:cNvPr id="71696" name="Line 16"/>
        <xdr:cNvSpPr>
          <a:spLocks noChangeShapeType="1"/>
        </xdr:cNvSpPr>
      </xdr:nvSpPr>
      <xdr:spPr bwMode="auto">
        <a:xfrm flipV="1">
          <a:off x="4391025" y="1038225"/>
          <a:ext cx="1781175" cy="0"/>
        </a:xfrm>
        <a:prstGeom prst="line">
          <a:avLst/>
        </a:prstGeom>
        <a:noFill/>
        <a:ln w="28575">
          <a:solidFill>
            <a:srgbClr val="FF0000"/>
          </a:solidFill>
          <a:prstDash val="sysDot"/>
          <a:round/>
          <a:headEnd/>
          <a:tailEnd/>
        </a:ln>
      </xdr:spPr>
    </xdr:sp>
    <xdr:clientData/>
  </xdr:twoCellAnchor>
  <xdr:twoCellAnchor>
    <xdr:from>
      <xdr:col>7</xdr:col>
      <xdr:colOff>9525</xdr:colOff>
      <xdr:row>23</xdr:row>
      <xdr:rowOff>104775</xdr:rowOff>
    </xdr:from>
    <xdr:to>
      <xdr:col>8</xdr:col>
      <xdr:colOff>1609725</xdr:colOff>
      <xdr:row>23</xdr:row>
      <xdr:rowOff>104775</xdr:rowOff>
    </xdr:to>
    <xdr:sp macro="" textlink="">
      <xdr:nvSpPr>
        <xdr:cNvPr id="71697" name="Line 17"/>
        <xdr:cNvSpPr>
          <a:spLocks noChangeShapeType="1"/>
        </xdr:cNvSpPr>
      </xdr:nvSpPr>
      <xdr:spPr bwMode="auto">
        <a:xfrm flipV="1">
          <a:off x="4391025" y="3552825"/>
          <a:ext cx="1781175" cy="0"/>
        </a:xfrm>
        <a:prstGeom prst="line">
          <a:avLst/>
        </a:prstGeom>
        <a:noFill/>
        <a:ln w="28575">
          <a:solidFill>
            <a:srgbClr val="FF0000"/>
          </a:solidFill>
          <a:prstDash val="sysDot"/>
          <a:round/>
          <a:headEnd/>
          <a:tailEnd/>
        </a:ln>
      </xdr:spPr>
    </xdr:sp>
    <xdr:clientData/>
  </xdr:twoCellAnchor>
  <xdr:twoCellAnchor>
    <xdr:from>
      <xdr:col>8</xdr:col>
      <xdr:colOff>1609725</xdr:colOff>
      <xdr:row>23</xdr:row>
      <xdr:rowOff>85725</xdr:rowOff>
    </xdr:from>
    <xdr:to>
      <xdr:col>8</xdr:col>
      <xdr:colOff>1609725</xdr:colOff>
      <xdr:row>24</xdr:row>
      <xdr:rowOff>152400</xdr:rowOff>
    </xdr:to>
    <xdr:sp macro="" textlink="">
      <xdr:nvSpPr>
        <xdr:cNvPr id="71698" name="Line 18"/>
        <xdr:cNvSpPr>
          <a:spLocks noChangeShapeType="1"/>
        </xdr:cNvSpPr>
      </xdr:nvSpPr>
      <xdr:spPr bwMode="auto">
        <a:xfrm rot="5400000">
          <a:off x="6043612" y="3662363"/>
          <a:ext cx="257175" cy="0"/>
        </a:xfrm>
        <a:prstGeom prst="line">
          <a:avLst/>
        </a:prstGeom>
        <a:noFill/>
        <a:ln w="28575">
          <a:solidFill>
            <a:srgbClr val="FF0000"/>
          </a:solidFill>
          <a:prstDash val="sysDot"/>
          <a:round/>
          <a:headEnd/>
          <a:tailEnd type="triangle" w="med" len="med"/>
        </a:ln>
      </xdr:spPr>
    </xdr:sp>
    <xdr:clientData/>
  </xdr:twoCellAnchor>
  <xdr:twoCellAnchor editAs="oneCell">
    <xdr:from>
      <xdr:col>7</xdr:col>
      <xdr:colOff>171450</xdr:colOff>
      <xdr:row>25</xdr:row>
      <xdr:rowOff>0</xdr:rowOff>
    </xdr:from>
    <xdr:to>
      <xdr:col>9</xdr:col>
      <xdr:colOff>1428750</xdr:colOff>
      <xdr:row>41</xdr:row>
      <xdr:rowOff>95250</xdr:rowOff>
    </xdr:to>
    <xdr:sp macro="" textlink="">
      <xdr:nvSpPr>
        <xdr:cNvPr id="71699" name="Text Box 19"/>
        <xdr:cNvSpPr txBox="1">
          <a:spLocks noChangeArrowheads="1"/>
        </xdr:cNvSpPr>
      </xdr:nvSpPr>
      <xdr:spPr bwMode="auto">
        <a:xfrm>
          <a:off x="4552950" y="3819525"/>
          <a:ext cx="3409950" cy="1981200"/>
        </a:xfrm>
        <a:prstGeom prst="rect">
          <a:avLst/>
        </a:prstGeom>
        <a:solidFill>
          <a:srgbClr val="FFCC99"/>
        </a:solidFill>
        <a:ln w="9525">
          <a:solidFill>
            <a:srgbClr val="C0C0C0"/>
          </a:solidFill>
          <a:miter lim="800000"/>
          <a:headEnd/>
          <a:tailEnd/>
        </a:ln>
        <a:effectLst/>
      </xdr:spPr>
      <xdr:txBody>
        <a:bodyPr vertOverflow="clip" wrap="square" lIns="72000" tIns="46800" rIns="90000" bIns="46800" anchor="t" upright="1"/>
        <a:lstStyle/>
        <a:p>
          <a:pPr algn="l" rtl="0">
            <a:defRPr sz="1000"/>
          </a:pPr>
          <a:r>
            <a:rPr lang="es-ES" sz="1000" b="0" i="0" u="none" strike="noStrike" baseline="0">
              <a:solidFill>
                <a:srgbClr val="800000"/>
              </a:solidFill>
              <a:latin typeface="Tahoma"/>
              <a:ea typeface="Tahoma"/>
              <a:cs typeface="Tahoma"/>
            </a:rPr>
            <a:t>  Este formato (y otros similares basados en el P&amp;L) es frecuente y </a:t>
          </a:r>
          <a:r>
            <a:rPr lang="es-ES" sz="1000" b="1" i="0" u="none" strike="noStrike" baseline="0">
              <a:solidFill>
                <a:srgbClr val="800000"/>
              </a:solidFill>
              <a:latin typeface="Tahoma"/>
              <a:ea typeface="Tahoma"/>
              <a:cs typeface="Tahoma"/>
            </a:rPr>
            <a:t>el más recomendable</a:t>
          </a:r>
          <a:r>
            <a:rPr lang="es-ES" sz="1000" b="0" i="0" u="none" strike="noStrike" baseline="0">
              <a:solidFill>
                <a:srgbClr val="800000"/>
              </a:solidFill>
              <a:latin typeface="Tahoma"/>
              <a:ea typeface="Tahoma"/>
              <a:cs typeface="Tahoma"/>
            </a:rPr>
            <a:t> debido a que permite un análisis fácil a través de los ratios que presenta.</a:t>
          </a:r>
        </a:p>
        <a:p>
          <a:pPr algn="l" rtl="0">
            <a:defRPr sz="1000"/>
          </a:pPr>
          <a:r>
            <a:rPr lang="es-ES" sz="1000" b="0" i="0" u="none" strike="noStrike" baseline="0">
              <a:solidFill>
                <a:srgbClr val="800000"/>
              </a:solidFill>
              <a:latin typeface="Tahoma"/>
              <a:ea typeface="Tahoma"/>
              <a:cs typeface="Tahoma"/>
            </a:rPr>
            <a:t>  El MARGEN BRUTO (muy importante) nos indica el margen que nos queda después de cada venta.</a:t>
          </a:r>
        </a:p>
        <a:p>
          <a:pPr algn="l" rtl="0">
            <a:defRPr sz="1000"/>
          </a:pPr>
          <a:r>
            <a:rPr lang="es-ES" sz="1000" b="0" i="0" u="none" strike="noStrike" baseline="0">
              <a:solidFill>
                <a:srgbClr val="800000"/>
              </a:solidFill>
              <a:latin typeface="Tahoma"/>
              <a:ea typeface="Tahoma"/>
              <a:cs typeface="Tahoma"/>
            </a:rPr>
            <a:t>  El EBITDA nos ofrece un índice del rendimiento de las operaciones "puras", sin tener en cuenta las amortizaciones ni los gastos financieros.</a:t>
          </a:r>
        </a:p>
        <a:p>
          <a:pPr algn="l" rtl="0">
            <a:defRPr sz="1000"/>
          </a:pPr>
          <a:r>
            <a:rPr lang="es-ES" sz="1000" b="0" i="0" u="none" strike="noStrike" baseline="0">
              <a:solidFill>
                <a:srgbClr val="800000"/>
              </a:solidFill>
              <a:latin typeface="Tahoma"/>
              <a:ea typeface="Tahoma"/>
              <a:cs typeface="Tahoma"/>
            </a:rPr>
            <a:t>  Mantener separados los ingresos y gastos financieros, nos permite visualizar mejor (entre otros) el rendimiento operativo y el impacto del endeudamiento de la empresa. </a:t>
          </a:r>
        </a:p>
        <a:p>
          <a:pPr algn="l" rtl="0">
            <a:defRPr sz="1000"/>
          </a:pPr>
          <a:r>
            <a:rPr lang="es-ES" sz="1000" b="0" i="0" u="none" strike="noStrike" baseline="0">
              <a:solidFill>
                <a:srgbClr val="800000"/>
              </a:solidFill>
              <a:latin typeface="Tahoma"/>
              <a:ea typeface="Tahoma"/>
              <a:cs typeface="Tahoma"/>
            </a:rPr>
            <a:t>  </a:t>
          </a: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t>
          </a:r>
        </a:p>
        <a:p>
          <a:pPr algn="l" rtl="0">
            <a:defRPr sz="1000"/>
          </a:pPr>
          <a:endParaRPr lang="es-ES" sz="1000" b="0" i="0" u="none" strike="noStrike" baseline="0">
            <a:solidFill>
              <a:srgbClr val="800000"/>
            </a:solidFill>
            <a:latin typeface="Tahoma"/>
            <a:ea typeface="Tahoma"/>
            <a:cs typeface="Tahoma"/>
          </a:endParaRPr>
        </a:p>
        <a:p>
          <a:pPr algn="l" rtl="0">
            <a:defRPr sz="1000"/>
          </a:pPr>
          <a:endParaRPr lang="es-ES" sz="1000" b="0" i="0" u="none" strike="noStrike" baseline="0">
            <a:solidFill>
              <a:srgbClr val="800000"/>
            </a:solidFill>
            <a:latin typeface="Tahoma"/>
            <a:ea typeface="Tahoma"/>
            <a:cs typeface="Tahoma"/>
          </a:endParaRPr>
        </a:p>
        <a:p>
          <a:pPr algn="l" rtl="0">
            <a:defRPr sz="1000"/>
          </a:pPr>
          <a:r>
            <a:rPr lang="es-ES" sz="1000" b="0" i="0" u="none" strike="noStrike" baseline="0">
              <a:solidFill>
                <a:srgbClr val="800000"/>
              </a:solidFill>
              <a:latin typeface="Tahoma"/>
              <a:ea typeface="Tahoma"/>
              <a:cs typeface="Tahoma"/>
            </a:rPr>
            <a:t> </a:t>
          </a:r>
        </a:p>
      </xdr:txBody>
    </xdr:sp>
    <xdr:clientData/>
  </xdr:twoCellAnchor>
  <xdr:twoCellAnchor editAs="oneCell">
    <xdr:from>
      <xdr:col>9</xdr:col>
      <xdr:colOff>1428750</xdr:colOff>
      <xdr:row>2</xdr:row>
      <xdr:rowOff>28575</xdr:rowOff>
    </xdr:from>
    <xdr:to>
      <xdr:col>10</xdr:col>
      <xdr:colOff>200025</xdr:colOff>
      <xdr:row>2</xdr:row>
      <xdr:rowOff>304800</xdr:rowOff>
    </xdr:to>
    <xdr:pic>
      <xdr:nvPicPr>
        <xdr:cNvPr id="71702" name="Picture 22" descr="iiiii007">
          <a:hlinkClick xmlns:r="http://schemas.openxmlformats.org/officeDocument/2006/relationships" r:id="rId1" tooltip="Ir a la hoja SIGUIENTE"/>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62900" y="123825"/>
          <a:ext cx="247650" cy="276225"/>
        </a:xfrm>
        <a:prstGeom prst="rect">
          <a:avLst/>
        </a:prstGeom>
        <a:noFill/>
      </xdr:spPr>
    </xdr:pic>
    <xdr:clientData/>
  </xdr:twoCellAnchor>
  <xdr:twoCellAnchor editAs="oneCell">
    <xdr:from>
      <xdr:col>3</xdr:col>
      <xdr:colOff>28575</xdr:colOff>
      <xdr:row>2</xdr:row>
      <xdr:rowOff>19050</xdr:rowOff>
    </xdr:from>
    <xdr:to>
      <xdr:col>4</xdr:col>
      <xdr:colOff>57150</xdr:colOff>
      <xdr:row>2</xdr:row>
      <xdr:rowOff>295275</xdr:rowOff>
    </xdr:to>
    <xdr:pic>
      <xdr:nvPicPr>
        <xdr:cNvPr id="71703" name="Picture 23" descr="iiiii007">
          <a:hlinkClick xmlns:r="http://schemas.openxmlformats.org/officeDocument/2006/relationships" r:id="rId3" tooltip="Ir a la hoja ANTERIOR"/>
        </xdr:cNvPr>
        <xdr:cNvPicPr>
          <a:picLocks noChangeAspect="1" noChangeArrowheads="1"/>
        </xdr:cNvPicPr>
      </xdr:nvPicPr>
      <xdr:blipFill>
        <a:blip xmlns:r="http://schemas.openxmlformats.org/officeDocument/2006/relationships" r:embed="rId4" cstate="print"/>
        <a:srcRect/>
        <a:stretch>
          <a:fillRect/>
        </a:stretch>
      </xdr:blipFill>
      <xdr:spPr bwMode="auto">
        <a:xfrm>
          <a:off x="323850" y="114300"/>
          <a:ext cx="257175" cy="276225"/>
        </a:xfrm>
        <a:prstGeom prst="rect">
          <a:avLst/>
        </a:prstGeom>
        <a:noFill/>
      </xdr:spPr>
    </xdr:pic>
    <xdr:clientData/>
  </xdr:twoCellAnchor>
  <xdr:twoCellAnchor editAs="oneCell">
    <xdr:from>
      <xdr:col>4</xdr:col>
      <xdr:colOff>95250</xdr:colOff>
      <xdr:row>2</xdr:row>
      <xdr:rowOff>28575</xdr:rowOff>
    </xdr:from>
    <xdr:to>
      <xdr:col>4</xdr:col>
      <xdr:colOff>371475</xdr:colOff>
      <xdr:row>2</xdr:row>
      <xdr:rowOff>276225</xdr:rowOff>
    </xdr:to>
    <xdr:pic>
      <xdr:nvPicPr>
        <xdr:cNvPr id="71704" name="Picture 24" descr="iiiii007">
          <a:hlinkClick xmlns:r="http://schemas.openxmlformats.org/officeDocument/2006/relationships" r:id="rId5" tooltip="VOLVER al inicio de la hoja"/>
        </xdr:cNvPr>
        <xdr:cNvPicPr>
          <a:picLocks noChangeAspect="1" noChangeArrowheads="1"/>
        </xdr:cNvPicPr>
      </xdr:nvPicPr>
      <xdr:blipFill>
        <a:blip xmlns:r="http://schemas.openxmlformats.org/officeDocument/2006/relationships" r:embed="rId6" cstate="print"/>
        <a:srcRect/>
        <a:stretch>
          <a:fillRect/>
        </a:stretch>
      </xdr:blipFill>
      <xdr:spPr bwMode="auto">
        <a:xfrm>
          <a:off x="619125" y="123825"/>
          <a:ext cx="276225" cy="247650"/>
        </a:xfrm>
        <a:prstGeom prst="rect">
          <a:avLst/>
        </a:prstGeom>
        <a:noFill/>
      </xdr:spPr>
    </xdr:pic>
    <xdr:clientData/>
  </xdr:twoCellAnchor>
  <xdr:twoCellAnchor editAs="oneCell">
    <xdr:from>
      <xdr:col>3</xdr:col>
      <xdr:colOff>28575</xdr:colOff>
      <xdr:row>2</xdr:row>
      <xdr:rowOff>28575</xdr:rowOff>
    </xdr:from>
    <xdr:to>
      <xdr:col>4</xdr:col>
      <xdr:colOff>57150</xdr:colOff>
      <xdr:row>2</xdr:row>
      <xdr:rowOff>304800</xdr:rowOff>
    </xdr:to>
    <xdr:pic>
      <xdr:nvPicPr>
        <xdr:cNvPr id="71705" name="Picture 25" descr="iiiii007">
          <a:hlinkClick xmlns:r="http://schemas.openxmlformats.org/officeDocument/2006/relationships" r:id="rId7" tooltip="Ir a la hoja ANTERIOR"/>
        </xdr:cNvPr>
        <xdr:cNvPicPr>
          <a:picLocks noChangeAspect="1" noChangeArrowheads="1"/>
        </xdr:cNvPicPr>
      </xdr:nvPicPr>
      <xdr:blipFill>
        <a:blip xmlns:r="http://schemas.openxmlformats.org/officeDocument/2006/relationships" r:embed="rId4" cstate="print"/>
        <a:srcRect/>
        <a:stretch>
          <a:fillRect/>
        </a:stretch>
      </xdr:blipFill>
      <xdr:spPr bwMode="auto">
        <a:xfrm>
          <a:off x="323850" y="123825"/>
          <a:ext cx="257175" cy="276225"/>
        </a:xfrm>
        <a:prstGeom prst="rect">
          <a:avLst/>
        </a:prstGeom>
        <a:noFill/>
      </xdr:spPr>
    </xdr:pic>
    <xdr:clientData/>
  </xdr:twoCellAnchor>
  <xdr:twoCellAnchor editAs="oneCell">
    <xdr:from>
      <xdr:col>4</xdr:col>
      <xdr:colOff>95250</xdr:colOff>
      <xdr:row>2</xdr:row>
      <xdr:rowOff>38100</xdr:rowOff>
    </xdr:from>
    <xdr:to>
      <xdr:col>4</xdr:col>
      <xdr:colOff>371475</xdr:colOff>
      <xdr:row>2</xdr:row>
      <xdr:rowOff>285750</xdr:rowOff>
    </xdr:to>
    <xdr:pic>
      <xdr:nvPicPr>
        <xdr:cNvPr id="71706" name="Picture 26" descr="iiiii007">
          <a:hlinkClick xmlns:r="http://schemas.openxmlformats.org/officeDocument/2006/relationships" r:id="rId8" tooltip="VOLVER al inicio de la hoja"/>
        </xdr:cNvPr>
        <xdr:cNvPicPr>
          <a:picLocks noChangeAspect="1" noChangeArrowheads="1"/>
        </xdr:cNvPicPr>
      </xdr:nvPicPr>
      <xdr:blipFill>
        <a:blip xmlns:r="http://schemas.openxmlformats.org/officeDocument/2006/relationships" r:embed="rId6" cstate="print"/>
        <a:srcRect/>
        <a:stretch>
          <a:fillRect/>
        </a:stretch>
      </xdr:blipFill>
      <xdr:spPr bwMode="auto">
        <a:xfrm>
          <a:off x="619125" y="133350"/>
          <a:ext cx="276225" cy="247650"/>
        </a:xfrm>
        <a:prstGeom prst="rect">
          <a:avLst/>
        </a:prstGeom>
        <a:noFill/>
      </xdr:spPr>
    </xdr:pic>
    <xdr:clientData/>
  </xdr:twoCellAnchor>
  <xdr:twoCellAnchor editAs="oneCell">
    <xdr:from>
      <xdr:col>6</xdr:col>
      <xdr:colOff>762000</xdr:colOff>
      <xdr:row>45</xdr:row>
      <xdr:rowOff>47625</xdr:rowOff>
    </xdr:from>
    <xdr:to>
      <xdr:col>8</xdr:col>
      <xdr:colOff>933450</xdr:colOff>
      <xdr:row>47</xdr:row>
      <xdr:rowOff>47625</xdr:rowOff>
    </xdr:to>
    <xdr:sp macro="" textlink="">
      <xdr:nvSpPr>
        <xdr:cNvPr id="71707" name="Text Box 27">
          <a:hlinkClick xmlns:r="http://schemas.openxmlformats.org/officeDocument/2006/relationships" r:id="rId9" tooltip="Ver productos recomendados"/>
        </xdr:cNvPr>
        <xdr:cNvSpPr txBox="1">
          <a:spLocks noChangeAspect="1" noChangeArrowheads="1"/>
        </xdr:cNvSpPr>
      </xdr:nvSpPr>
      <xdr:spPr bwMode="auto">
        <a:xfrm>
          <a:off x="3171825" y="6229350"/>
          <a:ext cx="2324100" cy="381000"/>
        </a:xfrm>
        <a:prstGeom prst="rect">
          <a:avLst/>
        </a:prstGeom>
        <a:solidFill>
          <a:srgbClr val="339966"/>
        </a:solidFill>
        <a:ln w="9525" algn="ctr">
          <a:solidFill>
            <a:srgbClr val="808080"/>
          </a:solidFill>
          <a:miter lim="800000"/>
          <a:headEnd/>
          <a:tailEnd/>
        </a:ln>
        <a:effectLst/>
      </xdr:spPr>
      <xdr:txBody>
        <a:bodyPr vertOverflow="clip" wrap="square" lIns="36576" tIns="22860" rIns="36576" bIns="22860" anchor="ctr" upright="1"/>
        <a:lstStyle/>
        <a:p>
          <a:pPr algn="ctr" rtl="0">
            <a:defRPr sz="1000"/>
          </a:pPr>
          <a:r>
            <a:rPr lang="es-ES" sz="1200" b="1" i="0" u="none" strike="noStrike" baseline="0">
              <a:solidFill>
                <a:srgbClr val="CCFFCC"/>
              </a:solidFill>
              <a:latin typeface="Tahoma"/>
              <a:ea typeface="Tahoma"/>
              <a:cs typeface="Tahoma"/>
            </a:rPr>
            <a:t>presupuesto anual</a:t>
          </a:r>
        </a:p>
        <a:p>
          <a:pPr algn="ctr" rtl="0">
            <a:defRPr sz="1000"/>
          </a:pPr>
          <a:r>
            <a:rPr lang="es-ES" sz="1000" b="1" i="0" u="none" strike="noStrike" baseline="0">
              <a:solidFill>
                <a:srgbClr val="CCFFCC"/>
              </a:solidFill>
              <a:latin typeface="Tahoma"/>
              <a:ea typeface="Tahoma"/>
              <a:cs typeface="Tahoma"/>
            </a:rPr>
            <a:t>ver productos recomendados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iginals/PE165Be03%20Plan%20Vent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
      <sheetName val="A"/>
      <sheetName val="SB"/>
      <sheetName val="a1"/>
      <sheetName val="a2"/>
      <sheetName val="a3"/>
      <sheetName val="a4"/>
      <sheetName val="Ra1"/>
      <sheetName val="a5"/>
      <sheetName val="Ra2"/>
      <sheetName val="B"/>
      <sheetName val="b1"/>
      <sheetName val="b2"/>
      <sheetName val="Rb1"/>
      <sheetName val="b3"/>
      <sheetName val="Rb2"/>
      <sheetName val="C"/>
      <sheetName val="c1"/>
      <sheetName val="c2"/>
      <sheetName val="c3"/>
    </sheetNames>
    <sheetDataSet>
      <sheetData sheetId="0"/>
      <sheetData sheetId="1"/>
      <sheetData sheetId="2">
        <row r="60">
          <cell r="L60" t="str">
            <v>polpot</v>
          </cell>
        </row>
        <row r="61">
          <cell r="L61" t="str">
            <v>PARTE A - POR PRODUCTO</v>
          </cell>
        </row>
        <row r="62">
          <cell r="E62" t="str">
            <v>PARTE A - POR PRODUCTO</v>
          </cell>
          <cell r="L62" t="str">
            <v>PARTE B - POR ORIGEN</v>
          </cell>
        </row>
        <row r="63">
          <cell r="E63" t="str">
            <v>PARTE B - POR ORIGEN</v>
          </cell>
          <cell r="L63" t="str">
            <v>OTRO PRESUPUESTO</v>
          </cell>
        </row>
        <row r="85">
          <cell r="B85" t="str">
            <v>Enero</v>
          </cell>
          <cell r="D85">
            <v>1</v>
          </cell>
          <cell r="E85" t="str">
            <v>Enero</v>
          </cell>
        </row>
        <row r="86">
          <cell r="B86" t="str">
            <v>Febrero</v>
          </cell>
          <cell r="D86">
            <v>2</v>
          </cell>
          <cell r="E86" t="str">
            <v>Febrero</v>
          </cell>
        </row>
        <row r="87">
          <cell r="B87" t="str">
            <v>Marzo</v>
          </cell>
          <cell r="D87">
            <v>3</v>
          </cell>
          <cell r="E87" t="str">
            <v>Marzo</v>
          </cell>
        </row>
        <row r="88">
          <cell r="B88" t="str">
            <v>Abril</v>
          </cell>
          <cell r="D88">
            <v>4</v>
          </cell>
          <cell r="E88" t="str">
            <v>Abril</v>
          </cell>
        </row>
        <row r="89">
          <cell r="B89" t="str">
            <v>Mayo</v>
          </cell>
          <cell r="D89">
            <v>5</v>
          </cell>
          <cell r="E89" t="str">
            <v>Mayo</v>
          </cell>
        </row>
        <row r="90">
          <cell r="B90" t="str">
            <v>Junio</v>
          </cell>
          <cell r="D90">
            <v>6</v>
          </cell>
          <cell r="E90" t="str">
            <v>Junio</v>
          </cell>
        </row>
        <row r="91">
          <cell r="B91" t="str">
            <v>Julio</v>
          </cell>
          <cell r="D91">
            <v>7</v>
          </cell>
          <cell r="E91" t="str">
            <v>Julio</v>
          </cell>
        </row>
        <row r="92">
          <cell r="B92" t="str">
            <v>Agosto</v>
          </cell>
          <cell r="D92">
            <v>8</v>
          </cell>
          <cell r="E92" t="str">
            <v>Agosto</v>
          </cell>
        </row>
        <row r="93">
          <cell r="B93" t="str">
            <v>Septiembre</v>
          </cell>
          <cell r="D93">
            <v>9</v>
          </cell>
          <cell r="E93" t="str">
            <v>Septiembre</v>
          </cell>
        </row>
        <row r="94">
          <cell r="B94" t="str">
            <v>Octubre</v>
          </cell>
          <cell r="D94">
            <v>10</v>
          </cell>
          <cell r="E94" t="str">
            <v>Octubre</v>
          </cell>
        </row>
        <row r="95">
          <cell r="B95" t="str">
            <v>Noviembre</v>
          </cell>
          <cell r="D95">
            <v>11</v>
          </cell>
          <cell r="E95" t="str">
            <v>Noviembre</v>
          </cell>
        </row>
        <row r="96">
          <cell r="B96" t="str">
            <v>Diciembre</v>
          </cell>
          <cell r="D96">
            <v>12</v>
          </cell>
          <cell r="E96" t="str">
            <v>Diciembre</v>
          </cell>
        </row>
      </sheetData>
      <sheetData sheetId="3">
        <row r="117">
          <cell r="A117" t="str">
            <v>RESUMEN1A</v>
          </cell>
        </row>
        <row r="322">
          <cell r="A322" t="str">
            <v>INFO1A</v>
          </cell>
        </row>
      </sheetData>
      <sheetData sheetId="4">
        <row r="132">
          <cell r="A132" t="str">
            <v>INFO1B</v>
          </cell>
        </row>
      </sheetData>
      <sheetData sheetId="5"/>
      <sheetData sheetId="6"/>
      <sheetData sheetId="7">
        <row r="4">
          <cell r="A4" t="str">
            <v>resumen1</v>
          </cell>
        </row>
        <row r="326">
          <cell r="A326" t="str">
            <v>RES1RES1</v>
          </cell>
        </row>
      </sheetData>
      <sheetData sheetId="8">
        <row r="207">
          <cell r="A207" t="str">
            <v>INFO2A</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0"/>
    <pageSetUpPr fitToPage="1"/>
  </sheetPr>
  <dimension ref="A1:AT80"/>
  <sheetViews>
    <sheetView showGridLines="0" showRowColHeaders="0" showZeros="0" tabSelected="1" showOutlineSymbols="0" zoomScale="75" zoomScaleNormal="75" workbookViewId="0">
      <pane xSplit="66" ySplit="140" topLeftCell="BO147" activePane="bottomRight" state="frozen"/>
      <selection pane="topRight" activeCell="BN1" sqref="BN1"/>
      <selection pane="bottomLeft" activeCell="A142" sqref="A142"/>
      <selection pane="bottomRight"/>
    </sheetView>
  </sheetViews>
  <sheetFormatPr baseColWidth="10" defaultRowHeight="12.75"/>
  <cols>
    <col min="1" max="1" width="8.7109375" hidden="1" customWidth="1"/>
    <col min="2" max="2" width="6.7109375" customWidth="1"/>
    <col min="3" max="3" width="2.7109375" customWidth="1"/>
    <col min="4" max="4" width="1.7109375" customWidth="1"/>
    <col min="5" max="5" width="3.140625" customWidth="1"/>
    <col min="6" max="6" width="32.5703125" customWidth="1"/>
    <col min="7" max="15" width="10.7109375" customWidth="1"/>
    <col min="16" max="16" width="12.85546875" customWidth="1"/>
    <col min="17" max="17" width="10.7109375" customWidth="1"/>
    <col min="18" max="18" width="10.85546875" customWidth="1"/>
    <col min="19" max="19" width="2.28515625" customWidth="1"/>
    <col min="20" max="20" width="2.7109375" customWidth="1"/>
    <col min="21" max="46" width="10.7109375" customWidth="1"/>
  </cols>
  <sheetData>
    <row r="1" spans="1:46" ht="24.9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58"/>
    </row>
    <row r="2" spans="1:46" ht="15" customHeight="1">
      <c r="A2" s="2"/>
      <c r="B2" s="2"/>
      <c r="C2" s="25"/>
      <c r="D2" s="59"/>
      <c r="E2" s="59"/>
      <c r="F2" s="59"/>
      <c r="G2" s="59"/>
      <c r="H2" s="59"/>
      <c r="I2" s="59"/>
      <c r="J2" s="59"/>
      <c r="K2" s="59"/>
      <c r="L2" s="59"/>
      <c r="M2" s="59"/>
      <c r="N2" s="59"/>
      <c r="O2" s="59"/>
      <c r="P2" s="59"/>
      <c r="Q2" s="59"/>
      <c r="R2" s="59"/>
      <c r="S2" s="59"/>
      <c r="T2" s="60"/>
      <c r="U2" s="11"/>
      <c r="V2" s="11"/>
      <c r="W2" s="11"/>
      <c r="X2" s="11"/>
      <c r="Y2" s="11"/>
      <c r="Z2" s="11"/>
      <c r="AA2" s="11"/>
      <c r="AB2" s="11"/>
      <c r="AC2" s="11"/>
      <c r="AD2" s="11"/>
      <c r="AE2" s="11"/>
      <c r="AF2" s="11"/>
      <c r="AG2" s="11"/>
      <c r="AH2" s="11"/>
      <c r="AI2" s="11"/>
      <c r="AJ2" s="11"/>
      <c r="AK2" s="11"/>
      <c r="AL2" s="11"/>
      <c r="AM2" s="11"/>
      <c r="AN2" s="11"/>
      <c r="AO2" s="11"/>
      <c r="AP2" s="11"/>
      <c r="AQ2" s="11"/>
      <c r="AR2" s="11"/>
      <c r="AS2" s="11"/>
      <c r="AT2" s="58"/>
    </row>
    <row r="3" spans="1:46" ht="35.1" customHeight="1">
      <c r="A3" s="2"/>
      <c r="B3" s="2"/>
      <c r="C3" s="26"/>
      <c r="D3" s="933" t="s">
        <v>399</v>
      </c>
      <c r="E3" s="934"/>
      <c r="F3" s="934"/>
      <c r="G3" s="934"/>
      <c r="H3" s="934"/>
      <c r="I3" s="934"/>
      <c r="J3" s="934"/>
      <c r="K3" s="934"/>
      <c r="L3" s="934"/>
      <c r="M3" s="934"/>
      <c r="N3" s="934"/>
      <c r="O3" s="209"/>
      <c r="P3" s="942" t="s">
        <v>81</v>
      </c>
      <c r="Q3" s="942"/>
      <c r="R3" s="209"/>
      <c r="S3" s="210"/>
      <c r="T3" s="58"/>
      <c r="U3" s="11"/>
      <c r="V3" s="11"/>
      <c r="W3" s="11"/>
      <c r="X3" s="11"/>
      <c r="Y3" s="11"/>
      <c r="Z3" s="11"/>
      <c r="AA3" s="11"/>
      <c r="AB3" s="11"/>
      <c r="AC3" s="11"/>
      <c r="AD3" s="11"/>
      <c r="AE3" s="11"/>
      <c r="AF3" s="11"/>
      <c r="AG3" s="11"/>
      <c r="AH3" s="11"/>
      <c r="AI3" s="11"/>
      <c r="AJ3" s="11"/>
      <c r="AK3" s="11"/>
      <c r="AL3" s="11"/>
      <c r="AM3" s="11"/>
      <c r="AN3" s="11"/>
      <c r="AO3" s="11"/>
      <c r="AP3" s="11"/>
      <c r="AQ3" s="11"/>
      <c r="AR3" s="11"/>
      <c r="AS3" s="11"/>
      <c r="AT3" s="58"/>
    </row>
    <row r="4" spans="1:46" ht="24.95" customHeight="1">
      <c r="A4" s="2"/>
      <c r="B4" s="2"/>
      <c r="C4" s="26"/>
      <c r="D4" s="939" t="s">
        <v>79</v>
      </c>
      <c r="E4" s="940"/>
      <c r="F4" s="940"/>
      <c r="G4" s="940"/>
      <c r="H4" s="940"/>
      <c r="I4" s="940"/>
      <c r="J4" s="940"/>
      <c r="K4" s="940"/>
      <c r="L4" s="940"/>
      <c r="M4" s="940"/>
      <c r="N4" s="940"/>
      <c r="O4" s="940"/>
      <c r="P4" s="211"/>
      <c r="Q4" s="211"/>
      <c r="R4" s="211"/>
      <c r="S4" s="212"/>
      <c r="T4" s="58"/>
      <c r="U4" s="11"/>
      <c r="V4" s="11"/>
      <c r="W4" s="11"/>
      <c r="X4" s="11"/>
      <c r="Y4" s="11"/>
      <c r="Z4" s="11"/>
      <c r="AA4" s="11"/>
      <c r="AB4" s="11"/>
      <c r="AC4" s="11"/>
      <c r="AD4" s="11"/>
      <c r="AE4" s="11"/>
      <c r="AF4" s="11"/>
      <c r="AG4" s="11"/>
      <c r="AH4" s="11"/>
      <c r="AI4" s="11"/>
      <c r="AJ4" s="11"/>
      <c r="AK4" s="11"/>
      <c r="AL4" s="11"/>
      <c r="AM4" s="11"/>
      <c r="AN4" s="11"/>
      <c r="AO4" s="11"/>
      <c r="AP4" s="11"/>
      <c r="AQ4" s="11"/>
      <c r="AR4" s="11"/>
      <c r="AS4" s="11"/>
      <c r="AT4" s="58"/>
    </row>
    <row r="5" spans="1:46" ht="9" customHeight="1">
      <c r="A5" s="61"/>
      <c r="B5" s="61"/>
      <c r="C5" s="62"/>
      <c r="D5" s="183"/>
      <c r="E5" s="183"/>
      <c r="F5" s="183"/>
      <c r="G5" s="183"/>
      <c r="H5" s="183"/>
      <c r="I5" s="183"/>
      <c r="J5" s="183"/>
      <c r="K5" s="183"/>
      <c r="L5" s="183"/>
      <c r="M5" s="183"/>
      <c r="N5" s="183"/>
      <c r="O5" s="183"/>
      <c r="P5" s="183"/>
      <c r="Q5" s="183"/>
      <c r="R5" s="183"/>
      <c r="S5" s="63"/>
      <c r="T5" s="64"/>
      <c r="U5" s="90"/>
      <c r="V5" s="90"/>
      <c r="W5" s="90"/>
      <c r="X5" s="90"/>
      <c r="Y5" s="90"/>
      <c r="Z5" s="90"/>
      <c r="AA5" s="90"/>
      <c r="AB5" s="90"/>
      <c r="AC5" s="90"/>
      <c r="AD5" s="90"/>
      <c r="AE5" s="90"/>
      <c r="AF5" s="90"/>
      <c r="AG5" s="90"/>
      <c r="AH5" s="90"/>
      <c r="AI5" s="90"/>
      <c r="AJ5" s="90"/>
      <c r="AK5" s="90"/>
      <c r="AL5" s="90"/>
      <c r="AM5" s="90"/>
      <c r="AN5" s="90"/>
      <c r="AO5" s="90"/>
      <c r="AP5" s="90"/>
      <c r="AQ5" s="90"/>
      <c r="AR5" s="90"/>
      <c r="AS5" s="90"/>
      <c r="AT5" s="64"/>
    </row>
    <row r="6" spans="1:46">
      <c r="A6" s="61"/>
      <c r="B6" s="61"/>
      <c r="C6" s="62"/>
      <c r="D6" s="214"/>
      <c r="E6" s="215"/>
      <c r="F6" s="215"/>
      <c r="G6" s="215"/>
      <c r="H6" s="215"/>
      <c r="I6" s="215"/>
      <c r="J6" s="215"/>
      <c r="K6" s="215"/>
      <c r="L6" s="215"/>
      <c r="M6" s="215"/>
      <c r="N6" s="215"/>
      <c r="O6" s="215"/>
      <c r="P6" s="215"/>
      <c r="Q6" s="215"/>
      <c r="R6" s="215"/>
      <c r="S6" s="216"/>
      <c r="T6" s="64"/>
      <c r="U6" s="90"/>
      <c r="V6" s="90"/>
      <c r="W6" s="90"/>
      <c r="X6" s="90"/>
      <c r="Y6" s="90"/>
      <c r="Z6" s="90"/>
      <c r="AA6" s="90"/>
      <c r="AB6" s="90"/>
      <c r="AC6" s="90"/>
      <c r="AD6" s="90"/>
      <c r="AE6" s="90"/>
      <c r="AF6" s="90"/>
      <c r="AG6" s="90"/>
      <c r="AH6" s="90"/>
      <c r="AI6" s="90"/>
      <c r="AJ6" s="90"/>
      <c r="AK6" s="90"/>
      <c r="AL6" s="90"/>
      <c r="AM6" s="90"/>
      <c r="AN6" s="90"/>
      <c r="AO6" s="90"/>
      <c r="AP6" s="90"/>
      <c r="AQ6" s="90"/>
      <c r="AR6" s="90"/>
      <c r="AS6" s="90"/>
      <c r="AT6" s="64"/>
    </row>
    <row r="7" spans="1:46" ht="18" customHeight="1">
      <c r="A7" s="61"/>
      <c r="B7" s="61"/>
      <c r="C7" s="62"/>
      <c r="D7" s="936" t="s">
        <v>357</v>
      </c>
      <c r="E7" s="937"/>
      <c r="F7" s="937"/>
      <c r="G7" s="938"/>
      <c r="H7" s="213"/>
      <c r="I7" s="213"/>
      <c r="J7" s="213"/>
      <c r="K7" s="213"/>
      <c r="L7" s="213"/>
      <c r="M7" s="213"/>
      <c r="N7" s="213"/>
      <c r="O7" s="213"/>
      <c r="P7" s="213"/>
      <c r="Q7" s="213"/>
      <c r="R7" s="213"/>
      <c r="S7" s="218"/>
      <c r="T7" s="64"/>
      <c r="U7" s="90"/>
      <c r="V7" s="90"/>
      <c r="W7" s="90"/>
      <c r="X7" s="90"/>
      <c r="Y7" s="90"/>
      <c r="Z7" s="90"/>
      <c r="AA7" s="90"/>
      <c r="AB7" s="90"/>
      <c r="AC7" s="90"/>
      <c r="AD7" s="90"/>
      <c r="AE7" s="90"/>
      <c r="AF7" s="90"/>
      <c r="AG7" s="90"/>
      <c r="AH7" s="90"/>
      <c r="AI7" s="90"/>
      <c r="AJ7" s="90"/>
      <c r="AK7" s="90"/>
      <c r="AL7" s="90"/>
      <c r="AM7" s="90"/>
      <c r="AN7" s="90"/>
      <c r="AO7" s="90"/>
      <c r="AP7" s="90"/>
      <c r="AQ7" s="90"/>
      <c r="AR7" s="90"/>
      <c r="AS7" s="90"/>
      <c r="AT7" s="64"/>
    </row>
    <row r="8" spans="1:46" ht="20.100000000000001" customHeight="1">
      <c r="A8" s="61"/>
      <c r="B8" s="61"/>
      <c r="C8" s="62"/>
      <c r="D8" s="217"/>
      <c r="E8" s="213"/>
      <c r="F8" s="213"/>
      <c r="G8" s="213"/>
      <c r="H8" s="213"/>
      <c r="I8" s="213"/>
      <c r="J8" s="213"/>
      <c r="K8" s="213"/>
      <c r="L8" s="213"/>
      <c r="M8" s="213"/>
      <c r="N8" s="213"/>
      <c r="O8" s="213"/>
      <c r="P8" s="867"/>
      <c r="Q8" s="867"/>
      <c r="R8" s="213"/>
      <c r="S8" s="218"/>
      <c r="T8" s="64"/>
      <c r="U8" s="90"/>
      <c r="V8" s="90"/>
      <c r="W8" s="90"/>
      <c r="X8" s="90"/>
      <c r="Y8" s="90"/>
      <c r="Z8" s="90"/>
      <c r="AA8" s="90"/>
      <c r="AB8" s="90"/>
      <c r="AC8" s="90"/>
      <c r="AD8" s="90"/>
      <c r="AE8" s="90"/>
      <c r="AF8" s="90"/>
      <c r="AG8" s="90"/>
      <c r="AH8" s="90"/>
      <c r="AI8" s="90"/>
      <c r="AJ8" s="90"/>
      <c r="AK8" s="90"/>
      <c r="AL8" s="90"/>
      <c r="AM8" s="90"/>
      <c r="AN8" s="90"/>
      <c r="AO8" s="90"/>
      <c r="AP8" s="90"/>
      <c r="AQ8" s="90"/>
      <c r="AR8" s="90"/>
      <c r="AS8" s="90"/>
      <c r="AT8" s="64"/>
    </row>
    <row r="9" spans="1:46" ht="18">
      <c r="A9" s="61"/>
      <c r="B9" s="61"/>
      <c r="C9" s="62"/>
      <c r="D9" s="217"/>
      <c r="E9" s="213"/>
      <c r="F9" s="813" t="s">
        <v>358</v>
      </c>
      <c r="G9" s="219"/>
      <c r="H9" s="219"/>
      <c r="I9" s="219"/>
      <c r="J9" s="219"/>
      <c r="K9" s="219"/>
      <c r="L9" s="219"/>
      <c r="M9" s="219"/>
      <c r="N9" s="219"/>
      <c r="O9" s="219"/>
      <c r="P9" s="868"/>
      <c r="Q9" s="866" t="s">
        <v>361</v>
      </c>
      <c r="R9" s="213"/>
      <c r="S9" s="218"/>
      <c r="T9" s="64"/>
      <c r="U9" s="90"/>
      <c r="V9" s="90"/>
      <c r="W9" s="90"/>
      <c r="X9" s="90"/>
      <c r="Y9" s="90"/>
      <c r="Z9" s="90"/>
      <c r="AA9" s="90"/>
      <c r="AB9" s="90"/>
      <c r="AC9" s="90"/>
      <c r="AD9" s="90"/>
      <c r="AE9" s="90"/>
      <c r="AF9" s="90"/>
      <c r="AG9" s="90"/>
      <c r="AH9" s="90"/>
      <c r="AI9" s="90"/>
      <c r="AJ9" s="90"/>
      <c r="AK9" s="90"/>
      <c r="AL9" s="90"/>
      <c r="AM9" s="90"/>
      <c r="AN9" s="90"/>
      <c r="AO9" s="90"/>
      <c r="AP9" s="90"/>
      <c r="AQ9" s="90"/>
      <c r="AR9" s="90"/>
      <c r="AS9" s="90"/>
      <c r="AT9" s="64"/>
    </row>
    <row r="10" spans="1:46" ht="9.9499999999999993" customHeight="1">
      <c r="A10" s="61"/>
      <c r="B10" s="61"/>
      <c r="C10" s="62"/>
      <c r="D10" s="217"/>
      <c r="E10" s="213"/>
      <c r="F10" s="55"/>
      <c r="G10" s="55"/>
      <c r="H10" s="55"/>
      <c r="I10" s="55"/>
      <c r="J10" s="55"/>
      <c r="K10" s="55"/>
      <c r="L10" s="55"/>
      <c r="M10" s="55"/>
      <c r="N10" s="55"/>
      <c r="O10" s="55"/>
      <c r="P10" s="869"/>
      <c r="Q10" s="869"/>
      <c r="R10" s="213"/>
      <c r="S10" s="218"/>
      <c r="T10" s="64"/>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64"/>
    </row>
    <row r="11" spans="1:46" ht="18" customHeight="1">
      <c r="A11" s="61"/>
      <c r="B11" s="61"/>
      <c r="C11" s="62"/>
      <c r="D11" s="217"/>
      <c r="E11" s="213"/>
      <c r="F11" s="813" t="s">
        <v>359</v>
      </c>
      <c r="G11" s="219"/>
      <c r="H11" s="219"/>
      <c r="I11" s="219"/>
      <c r="J11" s="219"/>
      <c r="K11" s="219"/>
      <c r="L11" s="219"/>
      <c r="M11" s="219"/>
      <c r="N11" s="219"/>
      <c r="O11" s="219"/>
      <c r="P11" s="868"/>
      <c r="Q11" s="866" t="s">
        <v>362</v>
      </c>
      <c r="R11" s="213"/>
      <c r="S11" s="218"/>
      <c r="T11" s="64"/>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64"/>
    </row>
    <row r="12" spans="1:46" ht="9.9499999999999993" customHeight="1">
      <c r="A12" s="61"/>
      <c r="B12" s="61"/>
      <c r="C12" s="62"/>
      <c r="D12" s="217"/>
      <c r="E12" s="213"/>
      <c r="F12" s="55"/>
      <c r="G12" s="55"/>
      <c r="H12" s="55"/>
      <c r="I12" s="55"/>
      <c r="J12" s="55"/>
      <c r="K12" s="55"/>
      <c r="L12" s="55"/>
      <c r="M12" s="55"/>
      <c r="N12" s="55"/>
      <c r="O12" s="55"/>
      <c r="P12" s="869"/>
      <c r="Q12" s="869"/>
      <c r="R12" s="213"/>
      <c r="S12" s="218"/>
      <c r="T12" s="64"/>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64"/>
    </row>
    <row r="13" spans="1:46" ht="18" customHeight="1">
      <c r="A13" s="61"/>
      <c r="B13" s="61"/>
      <c r="C13" s="62"/>
      <c r="D13" s="217"/>
      <c r="E13" s="213"/>
      <c r="F13" s="813" t="s">
        <v>360</v>
      </c>
      <c r="G13" s="219"/>
      <c r="H13" s="219"/>
      <c r="I13" s="219"/>
      <c r="J13" s="219"/>
      <c r="K13" s="219"/>
      <c r="L13" s="219"/>
      <c r="M13" s="219"/>
      <c r="N13" s="219"/>
      <c r="O13" s="219"/>
      <c r="P13" s="868"/>
      <c r="Q13" s="866" t="s">
        <v>363</v>
      </c>
      <c r="R13" s="213"/>
      <c r="S13" s="218"/>
      <c r="T13" s="64"/>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64"/>
    </row>
    <row r="14" spans="1:46" ht="18" customHeight="1">
      <c r="A14" s="61"/>
      <c r="B14" s="61"/>
      <c r="C14" s="62"/>
      <c r="D14" s="217"/>
      <c r="E14" s="213"/>
      <c r="F14" s="213"/>
      <c r="G14" s="213"/>
      <c r="H14" s="213"/>
      <c r="I14" s="213"/>
      <c r="J14" s="213"/>
      <c r="K14" s="213"/>
      <c r="L14" s="213"/>
      <c r="M14" s="213"/>
      <c r="N14" s="213"/>
      <c r="O14" s="213"/>
      <c r="P14" s="867"/>
      <c r="Q14" s="867"/>
      <c r="R14" s="213"/>
      <c r="S14" s="218"/>
      <c r="T14" s="64"/>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64"/>
    </row>
    <row r="15" spans="1:46" ht="18">
      <c r="A15" s="61"/>
      <c r="B15" s="61"/>
      <c r="C15" s="62"/>
      <c r="D15" s="217"/>
      <c r="E15" s="941" t="s">
        <v>365</v>
      </c>
      <c r="F15" s="941"/>
      <c r="G15" s="941"/>
      <c r="H15" s="941"/>
      <c r="I15" s="941"/>
      <c r="J15" s="941"/>
      <c r="K15" s="941"/>
      <c r="L15" s="941"/>
      <c r="M15" s="941"/>
      <c r="N15" s="941"/>
      <c r="O15" s="941"/>
      <c r="P15" s="941"/>
      <c r="Q15" s="941"/>
      <c r="R15" s="941"/>
      <c r="S15" s="218"/>
      <c r="T15" s="64"/>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64"/>
    </row>
    <row r="16" spans="1:46">
      <c r="A16" s="61"/>
      <c r="B16" s="61"/>
      <c r="C16" s="62"/>
      <c r="D16" s="217"/>
      <c r="E16" s="213"/>
      <c r="F16" s="213"/>
      <c r="G16" s="213"/>
      <c r="H16" s="213"/>
      <c r="I16" s="213"/>
      <c r="J16" s="213"/>
      <c r="K16" s="213"/>
      <c r="L16" s="213"/>
      <c r="M16" s="213"/>
      <c r="N16" s="213"/>
      <c r="O16" s="213"/>
      <c r="P16" s="213"/>
      <c r="Q16" s="213"/>
      <c r="R16" s="213"/>
      <c r="S16" s="218"/>
      <c r="T16" s="64"/>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64"/>
    </row>
    <row r="17" spans="1:46">
      <c r="A17" s="61"/>
      <c r="B17" s="61"/>
      <c r="C17" s="62"/>
      <c r="D17" s="217"/>
      <c r="E17" s="213"/>
      <c r="F17" s="213"/>
      <c r="G17" s="213"/>
      <c r="H17" s="213"/>
      <c r="I17" s="213"/>
      <c r="J17" s="213"/>
      <c r="K17" s="213"/>
      <c r="L17" s="213"/>
      <c r="M17" s="213"/>
      <c r="N17" s="213"/>
      <c r="O17" s="213"/>
      <c r="P17" s="213"/>
      <c r="Q17" s="213"/>
      <c r="R17" s="213"/>
      <c r="S17" s="218"/>
      <c r="T17" s="64"/>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64"/>
    </row>
    <row r="18" spans="1:46">
      <c r="A18" s="61"/>
      <c r="B18" s="61"/>
      <c r="C18" s="62"/>
      <c r="D18" s="217"/>
      <c r="E18" s="213"/>
      <c r="F18" s="213"/>
      <c r="G18" s="213"/>
      <c r="H18" s="213"/>
      <c r="I18" s="213"/>
      <c r="J18" s="213"/>
      <c r="K18" s="213"/>
      <c r="L18" s="213"/>
      <c r="M18" s="213"/>
      <c r="N18" s="213"/>
      <c r="O18" s="213"/>
      <c r="P18" s="213"/>
      <c r="Q18" s="213"/>
      <c r="R18" s="213"/>
      <c r="S18" s="218"/>
      <c r="T18" s="64"/>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64"/>
    </row>
    <row r="19" spans="1:46">
      <c r="A19" s="61"/>
      <c r="B19" s="61"/>
      <c r="C19" s="62"/>
      <c r="D19" s="217"/>
      <c r="E19" s="213"/>
      <c r="F19" s="213"/>
      <c r="G19" s="213"/>
      <c r="H19" s="213"/>
      <c r="I19" s="213"/>
      <c r="J19" s="213"/>
      <c r="K19" s="213"/>
      <c r="L19" s="213"/>
      <c r="M19" s="213"/>
      <c r="N19" s="213"/>
      <c r="O19" s="213"/>
      <c r="P19" s="213"/>
      <c r="Q19" s="213"/>
      <c r="R19" s="213"/>
      <c r="S19" s="218"/>
      <c r="T19" s="64"/>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64"/>
    </row>
    <row r="20" spans="1:46" ht="7.5" customHeight="1">
      <c r="A20" s="61"/>
      <c r="B20" s="61"/>
      <c r="C20" s="62"/>
      <c r="D20" s="195"/>
      <c r="E20" s="219"/>
      <c r="F20" s="219"/>
      <c r="G20" s="219"/>
      <c r="H20" s="219"/>
      <c r="I20" s="219"/>
      <c r="J20" s="219"/>
      <c r="K20" s="219"/>
      <c r="L20" s="219"/>
      <c r="M20" s="219"/>
      <c r="N20" s="219"/>
      <c r="O20" s="219"/>
      <c r="P20" s="219"/>
      <c r="Q20" s="219"/>
      <c r="R20" s="219"/>
      <c r="S20" s="220"/>
      <c r="T20" s="64"/>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64"/>
    </row>
    <row r="21" spans="1:46" ht="9" customHeight="1">
      <c r="A21" s="2"/>
      <c r="B21" s="2"/>
      <c r="C21" s="26"/>
      <c r="D21" s="184"/>
      <c r="E21" s="185"/>
      <c r="F21" s="185"/>
      <c r="G21" s="185"/>
      <c r="H21" s="185"/>
      <c r="I21" s="185"/>
      <c r="J21" s="185"/>
      <c r="K21" s="185"/>
      <c r="L21" s="185"/>
      <c r="M21" s="185"/>
      <c r="N21" s="185"/>
      <c r="O21" s="185"/>
      <c r="P21" s="185"/>
      <c r="Q21" s="185"/>
      <c r="R21" s="185"/>
      <c r="S21" s="11"/>
      <c r="T21" s="58"/>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58"/>
    </row>
    <row r="22" spans="1:46" ht="15" customHeight="1">
      <c r="A22" s="2"/>
      <c r="B22" s="2"/>
      <c r="C22" s="26"/>
      <c r="D22" s="186"/>
      <c r="E22" s="935"/>
      <c r="F22" s="935"/>
      <c r="G22" s="935"/>
      <c r="H22" s="935"/>
      <c r="I22" s="935"/>
      <c r="J22" s="935"/>
      <c r="K22" s="935"/>
      <c r="L22" s="935"/>
      <c r="M22" s="935"/>
      <c r="N22" s="935"/>
      <c r="O22" s="935"/>
      <c r="P22" s="935"/>
      <c r="Q22" s="935"/>
      <c r="R22" s="935"/>
      <c r="S22" s="87"/>
      <c r="T22" s="58"/>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58"/>
    </row>
    <row r="23" spans="1:46" ht="18" customHeight="1">
      <c r="A23" s="2"/>
      <c r="B23" s="2"/>
      <c r="C23" s="26"/>
      <c r="D23" s="936" t="s">
        <v>41</v>
      </c>
      <c r="E23" s="937"/>
      <c r="F23" s="937"/>
      <c r="G23" s="938"/>
      <c r="H23" s="187"/>
      <c r="I23" s="188"/>
      <c r="J23" s="188"/>
      <c r="K23" s="188"/>
      <c r="L23" s="188"/>
      <c r="M23" s="189"/>
      <c r="N23" s="187"/>
      <c r="O23" s="187"/>
      <c r="P23" s="187"/>
      <c r="Q23" s="187"/>
      <c r="R23" s="187"/>
      <c r="S23" s="88"/>
      <c r="T23" s="58"/>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58"/>
    </row>
    <row r="24" spans="1:46" ht="9.9499999999999993" customHeight="1">
      <c r="A24" s="2"/>
      <c r="B24" s="2"/>
      <c r="C24" s="26"/>
      <c r="D24" s="190"/>
      <c r="E24" s="191"/>
      <c r="F24" s="192"/>
      <c r="G24" s="192"/>
      <c r="H24" s="187"/>
      <c r="I24" s="188"/>
      <c r="J24" s="188"/>
      <c r="K24" s="188"/>
      <c r="L24" s="188"/>
      <c r="M24" s="189"/>
      <c r="N24" s="187"/>
      <c r="O24" s="187"/>
      <c r="P24" s="187"/>
      <c r="Q24" s="187"/>
      <c r="R24" s="187"/>
      <c r="S24" s="88"/>
      <c r="T24" s="58"/>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58"/>
    </row>
    <row r="25" spans="1:46" ht="18" customHeight="1">
      <c r="A25" s="2"/>
      <c r="B25" s="2"/>
      <c r="C25" s="26"/>
      <c r="D25" s="190"/>
      <c r="E25" s="191" t="s">
        <v>366</v>
      </c>
      <c r="F25" s="192"/>
      <c r="G25" s="192"/>
      <c r="H25" s="187"/>
      <c r="I25" s="188"/>
      <c r="J25" s="188"/>
      <c r="K25" s="188"/>
      <c r="L25" s="188"/>
      <c r="M25" s="189"/>
      <c r="N25" s="187"/>
      <c r="O25" s="187"/>
      <c r="P25" s="187"/>
      <c r="Q25" s="187"/>
      <c r="R25" s="187"/>
      <c r="S25" s="88"/>
      <c r="T25" s="58"/>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58"/>
    </row>
    <row r="26" spans="1:46" ht="18" customHeight="1">
      <c r="A26" s="2"/>
      <c r="B26" s="2"/>
      <c r="C26" s="26"/>
      <c r="D26" s="190"/>
      <c r="E26" s="191" t="s">
        <v>42</v>
      </c>
      <c r="F26" s="192"/>
      <c r="G26" s="192"/>
      <c r="H26" s="187"/>
      <c r="I26" s="188"/>
      <c r="J26" s="188"/>
      <c r="K26" s="188"/>
      <c r="L26" s="188"/>
      <c r="M26" s="189"/>
      <c r="N26" s="187"/>
      <c r="O26" s="187"/>
      <c r="P26" s="187"/>
      <c r="Q26" s="187"/>
      <c r="R26" s="187"/>
      <c r="S26" s="88"/>
      <c r="T26" s="58"/>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58"/>
    </row>
    <row r="27" spans="1:46" ht="18" customHeight="1">
      <c r="A27" s="2"/>
      <c r="B27" s="2"/>
      <c r="C27" s="26"/>
      <c r="D27" s="190"/>
      <c r="E27" s="191" t="s">
        <v>43</v>
      </c>
      <c r="F27" s="192"/>
      <c r="G27" s="192"/>
      <c r="H27" s="187"/>
      <c r="I27" s="188"/>
      <c r="J27" s="188"/>
      <c r="K27" s="188"/>
      <c r="L27" s="188"/>
      <c r="M27" s="189"/>
      <c r="N27" s="187"/>
      <c r="O27" s="187"/>
      <c r="P27" s="187"/>
      <c r="Q27" s="187"/>
      <c r="R27" s="187"/>
      <c r="S27" s="88"/>
      <c r="T27" s="58"/>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58"/>
    </row>
    <row r="28" spans="1:46" ht="18" customHeight="1">
      <c r="A28" s="2"/>
      <c r="B28" s="2"/>
      <c r="C28" s="26"/>
      <c r="D28" s="190"/>
      <c r="E28" s="191" t="s">
        <v>44</v>
      </c>
      <c r="F28" s="192"/>
      <c r="G28" s="192"/>
      <c r="H28" s="187"/>
      <c r="I28" s="188"/>
      <c r="J28" s="188"/>
      <c r="K28" s="188"/>
      <c r="L28" s="188"/>
      <c r="M28" s="189"/>
      <c r="N28" s="187"/>
      <c r="O28" s="187"/>
      <c r="P28" s="187"/>
      <c r="Q28" s="187"/>
      <c r="R28" s="187"/>
      <c r="S28" s="88"/>
      <c r="T28" s="58"/>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58"/>
    </row>
    <row r="29" spans="1:46" ht="18" customHeight="1">
      <c r="A29" s="2"/>
      <c r="B29" s="2"/>
      <c r="C29" s="26"/>
      <c r="D29" s="190"/>
      <c r="E29" s="193" t="s">
        <v>80</v>
      </c>
      <c r="F29" s="193"/>
      <c r="G29" s="194"/>
      <c r="H29" s="187"/>
      <c r="I29" s="188"/>
      <c r="J29" s="188"/>
      <c r="K29" s="188"/>
      <c r="L29" s="188"/>
      <c r="M29" s="189"/>
      <c r="N29" s="187"/>
      <c r="O29" s="187"/>
      <c r="P29" s="187"/>
      <c r="Q29" s="187"/>
      <c r="R29" s="187"/>
      <c r="S29" s="88"/>
      <c r="T29" s="58"/>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58"/>
    </row>
    <row r="30" spans="1:46" ht="15">
      <c r="A30" s="2"/>
      <c r="B30" s="2"/>
      <c r="C30" s="26"/>
      <c r="D30" s="195"/>
      <c r="E30" s="196"/>
      <c r="F30" s="197"/>
      <c r="G30" s="198"/>
      <c r="H30" s="199"/>
      <c r="I30" s="199"/>
      <c r="J30" s="199"/>
      <c r="K30" s="199"/>
      <c r="L30" s="199"/>
      <c r="M30" s="199"/>
      <c r="N30" s="199"/>
      <c r="O30" s="199"/>
      <c r="P30" s="199"/>
      <c r="Q30" s="199"/>
      <c r="R30" s="199"/>
      <c r="S30" s="89"/>
      <c r="T30" s="58"/>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58"/>
    </row>
    <row r="31" spans="1:46" ht="15" customHeight="1">
      <c r="A31" s="11"/>
      <c r="B31" s="11"/>
      <c r="C31" s="26"/>
      <c r="D31" s="184"/>
      <c r="E31" s="200"/>
      <c r="F31" s="201"/>
      <c r="G31" s="202"/>
      <c r="H31" s="184"/>
      <c r="I31" s="184"/>
      <c r="J31" s="184"/>
      <c r="K31" s="184"/>
      <c r="L31" s="184"/>
      <c r="M31" s="184"/>
      <c r="N31" s="184"/>
      <c r="O31" s="184"/>
      <c r="P31" s="184"/>
      <c r="Q31" s="184"/>
      <c r="R31" s="184"/>
      <c r="S31" s="11"/>
      <c r="T31" s="58"/>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58"/>
    </row>
    <row r="32" spans="1:46" ht="15" customHeight="1">
      <c r="A32" s="2"/>
      <c r="B32" s="2"/>
      <c r="C32" s="27"/>
      <c r="D32" s="927" t="s">
        <v>315</v>
      </c>
      <c r="E32" s="928"/>
      <c r="F32" s="929"/>
      <c r="G32" s="203"/>
      <c r="H32" s="203"/>
      <c r="I32" s="203"/>
      <c r="J32" s="203"/>
      <c r="K32" s="203"/>
      <c r="L32" s="203"/>
      <c r="M32" s="203"/>
      <c r="N32" s="203"/>
      <c r="O32" s="203"/>
      <c r="P32" s="927" t="s">
        <v>316</v>
      </c>
      <c r="Q32" s="928"/>
      <c r="R32" s="928"/>
      <c r="S32" s="929"/>
      <c r="T32" s="65"/>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58"/>
    </row>
    <row r="33" spans="1:46" ht="15" customHeight="1">
      <c r="A33" s="2"/>
      <c r="B33" s="2"/>
      <c r="C33" s="2"/>
      <c r="D33" s="930"/>
      <c r="E33" s="931"/>
      <c r="F33" s="932"/>
      <c r="G33" s="204"/>
      <c r="H33" s="205"/>
      <c r="I33" s="205"/>
      <c r="J33" s="204"/>
      <c r="K33" s="204"/>
      <c r="L33" s="206"/>
      <c r="M33" s="184"/>
      <c r="N33" s="204"/>
      <c r="O33" s="204"/>
      <c r="P33" s="930"/>
      <c r="Q33" s="931"/>
      <c r="R33" s="931"/>
      <c r="S33" s="932"/>
      <c r="T33" s="2"/>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58"/>
    </row>
    <row r="34" spans="1:46" ht="18">
      <c r="A34" s="2"/>
      <c r="B34" s="2"/>
      <c r="C34" s="2"/>
      <c r="D34" s="204"/>
      <c r="E34" s="204"/>
      <c r="F34" s="205"/>
      <c r="G34" s="205"/>
      <c r="H34" s="205"/>
      <c r="I34" s="205"/>
      <c r="J34" s="207"/>
      <c r="K34" s="204"/>
      <c r="L34" s="206"/>
      <c r="M34" s="184"/>
      <c r="N34" s="204"/>
      <c r="O34" s="204"/>
      <c r="P34" s="204"/>
      <c r="Q34" s="204"/>
      <c r="R34" s="204"/>
      <c r="S34" s="2"/>
      <c r="T34" s="2"/>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58"/>
    </row>
    <row r="35" spans="1:46" ht="18">
      <c r="A35" s="2"/>
      <c r="B35" s="2"/>
      <c r="C35" s="2"/>
      <c r="D35" s="204"/>
      <c r="E35" s="204"/>
      <c r="F35" s="208"/>
      <c r="G35" s="208"/>
      <c r="H35" s="208"/>
      <c r="I35" s="184"/>
      <c r="J35" s="184"/>
      <c r="K35" s="184"/>
      <c r="L35" s="206"/>
      <c r="M35" s="184"/>
      <c r="N35" s="204"/>
      <c r="O35" s="204"/>
      <c r="P35" s="204"/>
      <c r="Q35" s="204"/>
      <c r="R35" s="204"/>
      <c r="S35" s="2"/>
      <c r="T35" s="2"/>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58"/>
    </row>
    <row r="36" spans="1:46">
      <c r="A36" s="2"/>
      <c r="B36" s="2"/>
      <c r="C36" s="2"/>
      <c r="D36" s="204"/>
      <c r="E36" s="204"/>
      <c r="F36" s="204"/>
      <c r="G36" s="204"/>
      <c r="H36" s="204"/>
      <c r="I36" s="204"/>
      <c r="J36" s="204"/>
      <c r="K36" s="204"/>
      <c r="L36" s="204"/>
      <c r="M36" s="204"/>
      <c r="N36" s="204"/>
      <c r="O36" s="204"/>
      <c r="P36" s="204"/>
      <c r="Q36" s="204"/>
      <c r="R36" s="204"/>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58"/>
    </row>
    <row r="37" spans="1:46">
      <c r="A37" s="2"/>
      <c r="B37" s="2"/>
      <c r="C37" s="2"/>
      <c r="D37" s="204"/>
      <c r="E37" s="204"/>
      <c r="F37" s="204"/>
      <c r="G37" s="204"/>
      <c r="H37" s="204"/>
      <c r="I37" s="204"/>
      <c r="J37" s="204"/>
      <c r="K37" s="204"/>
      <c r="L37" s="204"/>
      <c r="M37" s="204"/>
      <c r="N37" s="204"/>
      <c r="O37" s="204"/>
      <c r="P37" s="204"/>
      <c r="Q37" s="204"/>
      <c r="R37" s="204"/>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58"/>
    </row>
    <row r="38" spans="1:46">
      <c r="A38" s="2"/>
      <c r="B38" s="2"/>
      <c r="C38" s="2"/>
      <c r="D38" s="204"/>
      <c r="E38" s="204"/>
      <c r="F38" s="204"/>
      <c r="G38" s="204"/>
      <c r="H38" s="204"/>
      <c r="I38" s="204"/>
      <c r="J38" s="204"/>
      <c r="K38" s="204"/>
      <c r="L38" s="204"/>
      <c r="M38" s="204"/>
      <c r="N38" s="204"/>
      <c r="O38" s="204"/>
      <c r="P38" s="204"/>
      <c r="Q38" s="204"/>
      <c r="R38" s="204"/>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58"/>
    </row>
    <row r="39" spans="1:46">
      <c r="A39" s="11"/>
      <c r="B39" s="11"/>
      <c r="C39" s="11"/>
      <c r="D39" s="184"/>
      <c r="E39" s="184"/>
      <c r="F39" s="184"/>
      <c r="G39" s="184"/>
      <c r="H39" s="184"/>
      <c r="I39" s="184"/>
      <c r="J39" s="184"/>
      <c r="K39" s="184"/>
      <c r="L39" s="184"/>
      <c r="M39" s="184"/>
      <c r="N39" s="184"/>
      <c r="O39" s="184"/>
      <c r="P39" s="184"/>
      <c r="Q39" s="184"/>
      <c r="R39" s="184"/>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58"/>
    </row>
    <row r="40" spans="1:46">
      <c r="A40" s="11"/>
      <c r="B40" s="11"/>
      <c r="C40" s="11"/>
      <c r="D40" s="184"/>
      <c r="E40" s="184"/>
      <c r="F40" s="184"/>
      <c r="G40" s="184"/>
      <c r="H40" s="184"/>
      <c r="I40" s="184"/>
      <c r="J40" s="184"/>
      <c r="K40" s="184"/>
      <c r="L40" s="184"/>
      <c r="M40" s="184"/>
      <c r="N40" s="184"/>
      <c r="O40" s="184"/>
      <c r="P40" s="184"/>
      <c r="Q40" s="184"/>
      <c r="R40" s="184"/>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58"/>
    </row>
    <row r="41" spans="1:46">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6"/>
    </row>
    <row r="42" spans="1:46">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6"/>
    </row>
    <row r="43" spans="1:46">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6"/>
    </row>
    <row r="44" spans="1:46">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6"/>
    </row>
    <row r="45" spans="1:46">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6"/>
    </row>
    <row r="46" spans="1: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6"/>
    </row>
    <row r="47" spans="1:46">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6"/>
    </row>
    <row r="48" spans="1:46">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6"/>
    </row>
    <row r="49" spans="1:46">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6"/>
    </row>
    <row r="50" spans="1:46">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6"/>
    </row>
    <row r="51" spans="1:46">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6"/>
    </row>
    <row r="52" spans="1:46">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6"/>
    </row>
    <row r="53" spans="1:46">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6"/>
    </row>
    <row r="54" spans="1:46">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6"/>
    </row>
    <row r="55" spans="1:46">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6"/>
    </row>
    <row r="56" spans="1:4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6"/>
    </row>
    <row r="57" spans="1:46">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6"/>
    </row>
    <row r="58" spans="1:46">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6"/>
    </row>
    <row r="59" spans="1:46">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6"/>
    </row>
    <row r="60" spans="1:46">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6"/>
    </row>
    <row r="61" spans="1:46">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6"/>
    </row>
    <row r="62" spans="1:46">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6"/>
    </row>
    <row r="63" spans="1:46">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6"/>
    </row>
    <row r="64" spans="1:46">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6"/>
    </row>
    <row r="65" spans="1:46">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6"/>
    </row>
    <row r="66" spans="1:4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6"/>
    </row>
    <row r="67" spans="1:46">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6"/>
    </row>
    <row r="68" spans="1:46">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6"/>
    </row>
    <row r="69" spans="1:46">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6"/>
    </row>
    <row r="70" spans="1:46">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6"/>
    </row>
    <row r="71" spans="1:46">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6"/>
    </row>
    <row r="72" spans="1:46">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6"/>
    </row>
    <row r="73" spans="1:46">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6"/>
    </row>
    <row r="74" spans="1:46">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6"/>
    </row>
    <row r="75" spans="1:46">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6"/>
    </row>
    <row r="76" spans="1:4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6"/>
    </row>
    <row r="77" spans="1:46">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6"/>
    </row>
    <row r="78" spans="1:46">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6"/>
    </row>
    <row r="79" spans="1:46">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6"/>
    </row>
    <row r="80" spans="1:46">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9"/>
    </row>
  </sheetData>
  <sheetProtection password="9688" sheet="1" objects="1" scenarios="1"/>
  <mergeCells count="9">
    <mergeCell ref="D32:F33"/>
    <mergeCell ref="P32:S33"/>
    <mergeCell ref="D3:N3"/>
    <mergeCell ref="E22:R22"/>
    <mergeCell ref="D23:G23"/>
    <mergeCell ref="D4:O4"/>
    <mergeCell ref="D7:G7"/>
    <mergeCell ref="E15:R15"/>
    <mergeCell ref="P3:Q3"/>
  </mergeCells>
  <phoneticPr fontId="4" type="noConversion"/>
  <hyperlinks>
    <hyperlink ref="D32:F33" location="INFO!A2" tooltip="Información general" display="información"/>
    <hyperlink ref="P32:S33" location="'P1'!A1" tooltip="Ir a la hoja SIGUIENTE" display="comenzar"/>
    <hyperlink ref="Q9" location="'P1'!A1" tooltip="Ir a esta parte" display="Plantillas  ►"/>
    <hyperlink ref="Q11" location="'P2'!A1" tooltip="Ir a esta parte" display="Presupuesto  ►"/>
    <hyperlink ref="Q13" location="'P3'!A1" tooltip="Ir a esta parte" display="Ejemplos  ►"/>
  </hyperlinks>
  <printOptions horizontalCentered="1" verticalCentered="1"/>
  <pageMargins left="0.78740157480314965" right="0.78740157480314965" top="0.98425196850393704" bottom="0.98425196850393704" header="0" footer="0"/>
  <pageSetup paperSize="9" scale="75" orientation="landscape"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sheetPr enableFormatConditionsCalculation="0">
    <tabColor indexed="57"/>
    <pageSetUpPr fitToPage="1"/>
  </sheetPr>
  <dimension ref="A1:AJ182"/>
  <sheetViews>
    <sheetView showGridLines="0" showRowColHeaders="0" showZeros="0" showOutlineSymbols="0" zoomScaleNormal="100" workbookViewId="0">
      <pane xSplit="61" ySplit="4" topLeftCell="BJ5" activePane="bottomRight" state="frozen"/>
      <selection pane="topRight" activeCell="BI1" sqref="BI1"/>
      <selection pane="bottomLeft" activeCell="A5" sqref="A5"/>
      <selection pane="bottomRight" activeCell="A5" sqref="A5:A161"/>
    </sheetView>
  </sheetViews>
  <sheetFormatPr baseColWidth="10" defaultRowHeight="12.75"/>
  <cols>
    <col min="1" max="1" width="4.7109375" hidden="1" customWidth="1"/>
    <col min="2" max="2" width="2.7109375" customWidth="1"/>
    <col min="3" max="3" width="1.7109375" customWidth="1"/>
    <col min="4" max="4" width="3.42578125" customWidth="1"/>
    <col min="5" max="5" width="24.28515625" customWidth="1"/>
    <col min="6" max="6" width="2.85546875" customWidth="1"/>
    <col min="7" max="7" width="29.5703125" customWidth="1"/>
    <col min="8" max="8" width="2.7109375" customWidth="1"/>
    <col min="9" max="9" width="29.5703125" customWidth="1"/>
    <col min="10" max="10" width="22.140625" customWidth="1"/>
    <col min="11" max="11" width="3.42578125" customWidth="1"/>
    <col min="12" max="12" width="1.7109375" customWidth="1"/>
    <col min="13" max="13" width="26.28515625" customWidth="1"/>
  </cols>
  <sheetData>
    <row r="1" spans="1:36" ht="3.95" customHeight="1">
      <c r="A1" s="32"/>
      <c r="B1" s="32"/>
      <c r="C1" s="32"/>
      <c r="D1" s="32"/>
      <c r="E1" s="32"/>
      <c r="F1" s="28"/>
      <c r="G1" s="33"/>
      <c r="H1" s="33"/>
      <c r="I1" s="9"/>
      <c r="J1" s="9"/>
      <c r="K1" s="9"/>
      <c r="L1" s="9"/>
      <c r="M1" s="9"/>
      <c r="N1" s="9"/>
      <c r="O1" s="9"/>
      <c r="P1" s="9"/>
      <c r="Q1" s="9"/>
      <c r="R1" s="9"/>
      <c r="S1" s="9"/>
      <c r="T1" s="9"/>
      <c r="U1" s="14"/>
      <c r="V1" s="14"/>
      <c r="W1" s="14"/>
      <c r="X1" s="14"/>
      <c r="Y1" s="14"/>
      <c r="Z1" s="14"/>
      <c r="AA1" s="14"/>
      <c r="AB1" s="14"/>
      <c r="AC1" s="14"/>
      <c r="AD1" s="14"/>
      <c r="AE1" s="14"/>
      <c r="AF1" s="14"/>
      <c r="AG1" s="14"/>
      <c r="AH1" s="14"/>
      <c r="AI1" s="14"/>
      <c r="AJ1" s="16"/>
    </row>
    <row r="2" spans="1:36" ht="3.95" customHeight="1">
      <c r="A2" s="32"/>
      <c r="B2" s="32"/>
      <c r="C2" s="37"/>
      <c r="D2" s="38"/>
      <c r="E2" s="38"/>
      <c r="F2" s="39"/>
      <c r="G2" s="40"/>
      <c r="H2" s="40"/>
      <c r="I2" s="23"/>
      <c r="J2" s="23"/>
      <c r="K2" s="23"/>
      <c r="L2" s="24"/>
      <c r="M2" s="9"/>
      <c r="N2" s="9"/>
      <c r="O2" s="9"/>
      <c r="P2" s="9"/>
      <c r="Q2" s="9"/>
      <c r="R2" s="9"/>
      <c r="S2" s="9"/>
      <c r="T2" s="9"/>
      <c r="U2" s="14"/>
      <c r="V2" s="14"/>
      <c r="W2" s="14"/>
      <c r="X2" s="14"/>
      <c r="Y2" s="14"/>
      <c r="Z2" s="14"/>
      <c r="AA2" s="14"/>
      <c r="AB2" s="14"/>
      <c r="AC2" s="14"/>
      <c r="AD2" s="14"/>
      <c r="AE2" s="14"/>
      <c r="AF2" s="14"/>
      <c r="AG2" s="14"/>
      <c r="AH2" s="14"/>
      <c r="AI2" s="14"/>
      <c r="AJ2" s="16"/>
    </row>
    <row r="3" spans="1:36" ht="24.95" customHeight="1">
      <c r="A3" s="32"/>
      <c r="B3" s="32"/>
      <c r="C3" s="41"/>
      <c r="D3" s="956" t="s">
        <v>325</v>
      </c>
      <c r="E3" s="957"/>
      <c r="F3" s="957"/>
      <c r="G3" s="957"/>
      <c r="H3" s="954" t="s">
        <v>326</v>
      </c>
      <c r="I3" s="954"/>
      <c r="J3" s="954"/>
      <c r="K3" s="955"/>
      <c r="L3" s="16"/>
      <c r="M3" s="9"/>
      <c r="N3" s="9"/>
      <c r="O3" s="9"/>
      <c r="P3" s="9"/>
      <c r="Q3" s="9"/>
      <c r="R3" s="9"/>
      <c r="S3" s="9"/>
      <c r="T3" s="9"/>
      <c r="U3" s="14"/>
      <c r="V3" s="14"/>
      <c r="W3" s="14"/>
      <c r="X3" s="14"/>
      <c r="Y3" s="14"/>
      <c r="Z3" s="14"/>
      <c r="AA3" s="14"/>
      <c r="AB3" s="14"/>
      <c r="AC3" s="14"/>
      <c r="AD3" s="14"/>
      <c r="AE3" s="14"/>
      <c r="AF3" s="14"/>
      <c r="AG3" s="14"/>
      <c r="AH3" s="14"/>
      <c r="AI3" s="14"/>
      <c r="AJ3" s="16"/>
    </row>
    <row r="4" spans="1:36" ht="5.0999999999999996" customHeight="1">
      <c r="A4" s="32"/>
      <c r="B4" s="32"/>
      <c r="C4" s="41"/>
      <c r="D4" s="42"/>
      <c r="E4" s="42"/>
      <c r="F4" s="43"/>
      <c r="G4" s="33"/>
      <c r="H4" s="33"/>
      <c r="I4" s="14"/>
      <c r="J4" s="14"/>
      <c r="K4" s="14"/>
      <c r="L4" s="16"/>
      <c r="M4" s="9"/>
      <c r="N4" s="9"/>
      <c r="O4" s="9"/>
      <c r="P4" s="9"/>
      <c r="Q4" s="9"/>
      <c r="R4" s="9"/>
      <c r="S4" s="9"/>
      <c r="T4" s="9"/>
      <c r="U4" s="14"/>
      <c r="V4" s="14"/>
      <c r="W4" s="14"/>
      <c r="X4" s="14"/>
      <c r="Y4" s="14"/>
      <c r="Z4" s="14"/>
      <c r="AA4" s="14"/>
      <c r="AB4" s="14"/>
      <c r="AC4" s="14"/>
      <c r="AD4" s="14"/>
      <c r="AE4" s="14"/>
      <c r="AF4" s="14"/>
      <c r="AG4" s="14"/>
      <c r="AH4" s="14"/>
      <c r="AI4" s="14"/>
      <c r="AJ4" s="16"/>
    </row>
    <row r="5" spans="1:36" ht="5.0999999999999996" customHeight="1">
      <c r="A5" s="9"/>
      <c r="B5" s="9"/>
      <c r="C5" s="15"/>
      <c r="D5" s="317"/>
      <c r="E5" s="318"/>
      <c r="F5" s="319"/>
      <c r="G5" s="320"/>
      <c r="H5" s="319"/>
      <c r="I5" s="284"/>
      <c r="J5" s="284"/>
      <c r="K5" s="321"/>
      <c r="L5" s="16"/>
      <c r="M5" s="9"/>
      <c r="N5" s="9"/>
      <c r="O5" s="9"/>
      <c r="P5" s="9"/>
      <c r="Q5" s="9"/>
      <c r="R5" s="9"/>
      <c r="S5" s="9"/>
      <c r="T5" s="9"/>
      <c r="U5" s="14"/>
      <c r="V5" s="14"/>
      <c r="W5" s="14"/>
      <c r="X5" s="14"/>
      <c r="Y5" s="14"/>
      <c r="Z5" s="14"/>
      <c r="AA5" s="14"/>
      <c r="AB5" s="14"/>
      <c r="AC5" s="14"/>
      <c r="AD5" s="14"/>
      <c r="AE5" s="14"/>
      <c r="AF5" s="14"/>
      <c r="AG5" s="14"/>
      <c r="AH5" s="14"/>
      <c r="AI5" s="14"/>
      <c r="AJ5" s="16"/>
    </row>
    <row r="6" spans="1:36" ht="14.25">
      <c r="A6" s="9"/>
      <c r="B6" s="9"/>
      <c r="C6" s="15"/>
      <c r="D6" s="818">
        <v>1</v>
      </c>
      <c r="E6" s="333"/>
      <c r="F6" s="334"/>
      <c r="G6" s="335"/>
      <c r="H6" s="334"/>
      <c r="I6" s="231"/>
      <c r="J6" s="232"/>
      <c r="K6" s="322"/>
      <c r="L6" s="16"/>
      <c r="M6" s="9"/>
      <c r="N6" s="9"/>
      <c r="O6" s="9"/>
      <c r="P6" s="9"/>
      <c r="Q6" s="9"/>
      <c r="R6" s="9"/>
      <c r="S6" s="9"/>
      <c r="T6" s="9"/>
      <c r="U6" s="14"/>
      <c r="V6" s="14"/>
      <c r="W6" s="14"/>
      <c r="X6" s="14"/>
      <c r="Y6" s="14"/>
      <c r="Z6" s="14"/>
      <c r="AA6" s="14"/>
      <c r="AB6" s="14"/>
      <c r="AC6" s="14"/>
      <c r="AD6" s="14"/>
      <c r="AE6" s="14"/>
      <c r="AF6" s="14"/>
      <c r="AG6" s="14"/>
      <c r="AH6" s="14"/>
      <c r="AI6" s="14"/>
      <c r="AJ6" s="16"/>
    </row>
    <row r="7" spans="1:36">
      <c r="A7" s="9"/>
      <c r="B7" s="9"/>
      <c r="C7" s="15"/>
      <c r="D7" s="323"/>
      <c r="E7" s="336"/>
      <c r="F7" s="330"/>
      <c r="G7" s="331"/>
      <c r="H7" s="330"/>
      <c r="I7" s="192"/>
      <c r="J7" s="233"/>
      <c r="K7" s="322"/>
      <c r="L7" s="16"/>
      <c r="M7" s="9"/>
      <c r="N7" s="9"/>
      <c r="O7" s="9"/>
      <c r="P7" s="9"/>
      <c r="Q7" s="9"/>
      <c r="R7" s="9"/>
      <c r="S7" s="9"/>
      <c r="T7" s="9"/>
      <c r="U7" s="14"/>
      <c r="V7" s="14"/>
      <c r="W7" s="14"/>
      <c r="X7" s="14"/>
      <c r="Y7" s="14"/>
      <c r="Z7" s="14"/>
      <c r="AA7" s="14"/>
      <c r="AB7" s="14"/>
      <c r="AC7" s="14"/>
      <c r="AD7" s="14"/>
      <c r="AE7" s="14"/>
      <c r="AF7" s="14"/>
      <c r="AG7" s="14"/>
      <c r="AH7" s="14"/>
      <c r="AI7" s="14"/>
      <c r="AJ7" s="16"/>
    </row>
    <row r="8" spans="1:36">
      <c r="A8" s="9"/>
      <c r="B8" s="9"/>
      <c r="C8" s="15"/>
      <c r="D8" s="323"/>
      <c r="E8" s="336"/>
      <c r="F8" s="330"/>
      <c r="G8" s="331"/>
      <c r="H8" s="330"/>
      <c r="I8" s="192"/>
      <c r="J8" s="233"/>
      <c r="K8" s="322"/>
      <c r="L8" s="16"/>
      <c r="M8" s="9"/>
      <c r="N8" s="9"/>
      <c r="O8" s="9"/>
      <c r="P8" s="9"/>
      <c r="Q8" s="9"/>
      <c r="R8" s="9"/>
      <c r="S8" s="9"/>
      <c r="T8" s="9"/>
      <c r="U8" s="14"/>
      <c r="V8" s="14"/>
      <c r="W8" s="14"/>
      <c r="X8" s="14"/>
      <c r="Y8" s="14"/>
      <c r="Z8" s="14"/>
      <c r="AA8" s="14"/>
      <c r="AB8" s="14"/>
      <c r="AC8" s="14"/>
      <c r="AD8" s="14"/>
      <c r="AE8" s="14"/>
      <c r="AF8" s="14"/>
      <c r="AG8" s="14"/>
      <c r="AH8" s="14"/>
      <c r="AI8" s="14"/>
      <c r="AJ8" s="16"/>
    </row>
    <row r="9" spans="1:36">
      <c r="A9" s="9"/>
      <c r="B9" s="9"/>
      <c r="C9" s="15"/>
      <c r="D9" s="323"/>
      <c r="E9" s="336"/>
      <c r="F9" s="330"/>
      <c r="G9" s="331"/>
      <c r="H9" s="330"/>
      <c r="I9" s="192"/>
      <c r="J9" s="233"/>
      <c r="K9" s="322"/>
      <c r="L9" s="16"/>
      <c r="M9" s="9"/>
      <c r="N9" s="9"/>
      <c r="O9" s="9"/>
      <c r="P9" s="9"/>
      <c r="Q9" s="9"/>
      <c r="R9" s="9"/>
      <c r="S9" s="9"/>
      <c r="T9" s="9"/>
      <c r="U9" s="14"/>
      <c r="V9" s="14"/>
      <c r="W9" s="14"/>
      <c r="X9" s="14"/>
      <c r="Y9" s="14"/>
      <c r="Z9" s="14"/>
      <c r="AA9" s="14"/>
      <c r="AB9" s="14"/>
      <c r="AC9" s="14"/>
      <c r="AD9" s="14"/>
      <c r="AE9" s="14"/>
      <c r="AF9" s="14"/>
      <c r="AG9" s="14"/>
      <c r="AH9" s="14"/>
      <c r="AI9" s="14"/>
      <c r="AJ9" s="16"/>
    </row>
    <row r="10" spans="1:36">
      <c r="A10" s="9"/>
      <c r="B10" s="9"/>
      <c r="C10" s="15"/>
      <c r="D10" s="323"/>
      <c r="E10" s="336"/>
      <c r="F10" s="330"/>
      <c r="G10" s="331"/>
      <c r="H10" s="330"/>
      <c r="I10" s="192"/>
      <c r="J10" s="233"/>
      <c r="K10" s="322"/>
      <c r="L10" s="16"/>
      <c r="M10" s="9"/>
      <c r="N10" s="9"/>
      <c r="O10" s="9"/>
      <c r="P10" s="9"/>
      <c r="Q10" s="9"/>
      <c r="R10" s="9"/>
      <c r="S10" s="9"/>
      <c r="T10" s="9"/>
      <c r="U10" s="14"/>
      <c r="V10" s="14"/>
      <c r="W10" s="14"/>
      <c r="X10" s="14"/>
      <c r="Y10" s="14"/>
      <c r="Z10" s="14"/>
      <c r="AA10" s="14"/>
      <c r="AB10" s="14"/>
      <c r="AC10" s="14"/>
      <c r="AD10" s="14"/>
      <c r="AE10" s="14"/>
      <c r="AF10" s="14"/>
      <c r="AG10" s="14"/>
      <c r="AH10" s="14"/>
      <c r="AI10" s="14"/>
      <c r="AJ10" s="16"/>
    </row>
    <row r="11" spans="1:36">
      <c r="A11" s="9"/>
      <c r="B11" s="9"/>
      <c r="C11" s="15"/>
      <c r="D11" s="323"/>
      <c r="E11" s="336"/>
      <c r="F11" s="330"/>
      <c r="G11" s="331"/>
      <c r="H11" s="330"/>
      <c r="I11" s="192"/>
      <c r="J11" s="233"/>
      <c r="K11" s="322"/>
      <c r="L11" s="16"/>
      <c r="M11" s="9"/>
      <c r="N11" s="9"/>
      <c r="O11" s="9"/>
      <c r="P11" s="9"/>
      <c r="Q11" s="9"/>
      <c r="R11" s="9"/>
      <c r="S11" s="9"/>
      <c r="T11" s="9"/>
      <c r="U11" s="14"/>
      <c r="V11" s="14"/>
      <c r="W11" s="14"/>
      <c r="X11" s="14"/>
      <c r="Y11" s="14"/>
      <c r="Z11" s="14"/>
      <c r="AA11" s="14"/>
      <c r="AB11" s="14"/>
      <c r="AC11" s="14"/>
      <c r="AD11" s="14"/>
      <c r="AE11" s="14"/>
      <c r="AF11" s="14"/>
      <c r="AG11" s="14"/>
      <c r="AH11" s="14"/>
      <c r="AI11" s="14"/>
      <c r="AJ11" s="16"/>
    </row>
    <row r="12" spans="1:36">
      <c r="A12" s="9"/>
      <c r="B12" s="9"/>
      <c r="C12" s="15"/>
      <c r="D12" s="323"/>
      <c r="E12" s="336"/>
      <c r="F12" s="330"/>
      <c r="G12" s="331"/>
      <c r="H12" s="330"/>
      <c r="I12" s="192"/>
      <c r="J12" s="233"/>
      <c r="K12" s="322"/>
      <c r="L12" s="16"/>
      <c r="M12" s="9"/>
      <c r="N12" s="9"/>
      <c r="O12" s="9"/>
      <c r="P12" s="9"/>
      <c r="Q12" s="9"/>
      <c r="R12" s="9"/>
      <c r="S12" s="9"/>
      <c r="T12" s="9"/>
      <c r="U12" s="14"/>
      <c r="V12" s="14"/>
      <c r="W12" s="14"/>
      <c r="X12" s="14"/>
      <c r="Y12" s="14"/>
      <c r="Z12" s="14"/>
      <c r="AA12" s="14"/>
      <c r="AB12" s="14"/>
      <c r="AC12" s="14"/>
      <c r="AD12" s="14"/>
      <c r="AE12" s="14"/>
      <c r="AF12" s="14"/>
      <c r="AG12" s="14"/>
      <c r="AH12" s="14"/>
      <c r="AI12" s="14"/>
      <c r="AJ12" s="16"/>
    </row>
    <row r="13" spans="1:36">
      <c r="A13" s="9"/>
      <c r="B13" s="9"/>
      <c r="C13" s="15"/>
      <c r="D13" s="323"/>
      <c r="E13" s="336"/>
      <c r="F13" s="330"/>
      <c r="G13" s="331"/>
      <c r="H13" s="330"/>
      <c r="I13" s="192"/>
      <c r="J13" s="233"/>
      <c r="K13" s="322"/>
      <c r="L13" s="16"/>
      <c r="M13" s="9"/>
      <c r="N13" s="9"/>
      <c r="O13" s="9"/>
      <c r="P13" s="9"/>
      <c r="Q13" s="9"/>
      <c r="R13" s="9"/>
      <c r="S13" s="9"/>
      <c r="T13" s="9"/>
      <c r="U13" s="14"/>
      <c r="V13" s="14"/>
      <c r="W13" s="14"/>
      <c r="X13" s="14"/>
      <c r="Y13" s="14"/>
      <c r="Z13" s="14"/>
      <c r="AA13" s="14"/>
      <c r="AB13" s="14"/>
      <c r="AC13" s="14"/>
      <c r="AD13" s="14"/>
      <c r="AE13" s="14"/>
      <c r="AF13" s="14"/>
      <c r="AG13" s="14"/>
      <c r="AH13" s="14"/>
      <c r="AI13" s="14"/>
      <c r="AJ13" s="16"/>
    </row>
    <row r="14" spans="1:36">
      <c r="A14" s="9"/>
      <c r="B14" s="9"/>
      <c r="C14" s="15"/>
      <c r="D14" s="323"/>
      <c r="E14" s="336"/>
      <c r="F14" s="330"/>
      <c r="G14" s="331"/>
      <c r="H14" s="330"/>
      <c r="I14" s="192"/>
      <c r="J14" s="233"/>
      <c r="K14" s="322"/>
      <c r="L14" s="16"/>
      <c r="M14" s="9"/>
      <c r="N14" s="9"/>
      <c r="O14" s="9"/>
      <c r="P14" s="9"/>
      <c r="Q14" s="9"/>
      <c r="R14" s="9"/>
      <c r="S14" s="9"/>
      <c r="T14" s="9"/>
      <c r="U14" s="14"/>
      <c r="V14" s="14"/>
      <c r="W14" s="14"/>
      <c r="X14" s="14"/>
      <c r="Y14" s="14"/>
      <c r="Z14" s="14"/>
      <c r="AA14" s="14"/>
      <c r="AB14" s="14"/>
      <c r="AC14" s="14"/>
      <c r="AD14" s="14"/>
      <c r="AE14" s="14"/>
      <c r="AF14" s="14"/>
      <c r="AG14" s="14"/>
      <c r="AH14" s="14"/>
      <c r="AI14" s="14"/>
      <c r="AJ14" s="16"/>
    </row>
    <row r="15" spans="1:36">
      <c r="A15" s="9"/>
      <c r="B15" s="9"/>
      <c r="C15" s="15"/>
      <c r="D15" s="323"/>
      <c r="E15" s="336"/>
      <c r="F15" s="330"/>
      <c r="G15" s="331"/>
      <c r="H15" s="330"/>
      <c r="I15" s="192"/>
      <c r="J15" s="233"/>
      <c r="K15" s="322"/>
      <c r="L15" s="16"/>
      <c r="M15" s="9"/>
      <c r="N15" s="9"/>
      <c r="O15" s="9"/>
      <c r="P15" s="9"/>
      <c r="Q15" s="9"/>
      <c r="R15" s="9"/>
      <c r="S15" s="9"/>
      <c r="T15" s="9"/>
      <c r="U15" s="14"/>
      <c r="V15" s="14"/>
      <c r="W15" s="14"/>
      <c r="X15" s="14"/>
      <c r="Y15" s="14"/>
      <c r="Z15" s="14"/>
      <c r="AA15" s="14"/>
      <c r="AB15" s="14"/>
      <c r="AC15" s="14"/>
      <c r="AD15" s="14"/>
      <c r="AE15" s="14"/>
      <c r="AF15" s="14"/>
      <c r="AG15" s="14"/>
      <c r="AH15" s="14"/>
      <c r="AI15" s="14"/>
      <c r="AJ15" s="16"/>
    </row>
    <row r="16" spans="1:36">
      <c r="A16" s="9"/>
      <c r="B16" s="9"/>
      <c r="C16" s="15"/>
      <c r="D16" s="323"/>
      <c r="E16" s="336"/>
      <c r="F16" s="330"/>
      <c r="G16" s="331"/>
      <c r="H16" s="330"/>
      <c r="I16" s="192"/>
      <c r="J16" s="233"/>
      <c r="K16" s="322"/>
      <c r="L16" s="16"/>
      <c r="M16" s="9"/>
      <c r="N16" s="9"/>
      <c r="O16" s="9"/>
      <c r="P16" s="9"/>
      <c r="Q16" s="9"/>
      <c r="R16" s="9"/>
      <c r="S16" s="9"/>
      <c r="T16" s="9"/>
      <c r="U16" s="14"/>
      <c r="V16" s="14"/>
      <c r="W16" s="14"/>
      <c r="X16" s="14"/>
      <c r="Y16" s="14"/>
      <c r="Z16" s="14"/>
      <c r="AA16" s="14"/>
      <c r="AB16" s="14"/>
      <c r="AC16" s="14"/>
      <c r="AD16" s="14"/>
      <c r="AE16" s="14"/>
      <c r="AF16" s="14"/>
      <c r="AG16" s="14"/>
      <c r="AH16" s="14"/>
      <c r="AI16" s="14"/>
      <c r="AJ16" s="16"/>
    </row>
    <row r="17" spans="1:36">
      <c r="A17" s="9"/>
      <c r="B17" s="9"/>
      <c r="C17" s="15"/>
      <c r="D17" s="323"/>
      <c r="E17" s="336"/>
      <c r="F17" s="330"/>
      <c r="G17" s="331"/>
      <c r="H17" s="330"/>
      <c r="I17" s="192"/>
      <c r="J17" s="233"/>
      <c r="K17" s="322"/>
      <c r="L17" s="16"/>
      <c r="M17" s="9"/>
      <c r="N17" s="9"/>
      <c r="O17" s="9"/>
      <c r="P17" s="9"/>
      <c r="Q17" s="9"/>
      <c r="R17" s="9"/>
      <c r="S17" s="9"/>
      <c r="T17" s="9"/>
      <c r="U17" s="14"/>
      <c r="V17" s="14"/>
      <c r="W17" s="14"/>
      <c r="X17" s="14"/>
      <c r="Y17" s="14"/>
      <c r="Z17" s="14"/>
      <c r="AA17" s="14"/>
      <c r="AB17" s="14"/>
      <c r="AC17" s="14"/>
      <c r="AD17" s="14"/>
      <c r="AE17" s="14"/>
      <c r="AF17" s="14"/>
      <c r="AG17" s="14"/>
      <c r="AH17" s="14"/>
      <c r="AI17" s="14"/>
      <c r="AJ17" s="16"/>
    </row>
    <row r="18" spans="1:36">
      <c r="A18" s="9"/>
      <c r="B18" s="9"/>
      <c r="C18" s="15"/>
      <c r="D18" s="323"/>
      <c r="E18" s="336"/>
      <c r="F18" s="330"/>
      <c r="G18" s="331"/>
      <c r="H18" s="330"/>
      <c r="I18" s="192"/>
      <c r="J18" s="233"/>
      <c r="K18" s="322"/>
      <c r="L18" s="16"/>
      <c r="M18" s="9"/>
      <c r="N18" s="9"/>
      <c r="O18" s="9"/>
      <c r="P18" s="9"/>
      <c r="Q18" s="9"/>
      <c r="R18" s="9"/>
      <c r="S18" s="9"/>
      <c r="T18" s="9"/>
      <c r="U18" s="14"/>
      <c r="V18" s="14"/>
      <c r="W18" s="14"/>
      <c r="X18" s="14"/>
      <c r="Y18" s="14"/>
      <c r="Z18" s="14"/>
      <c r="AA18" s="14"/>
      <c r="AB18" s="14"/>
      <c r="AC18" s="14"/>
      <c r="AD18" s="14"/>
      <c r="AE18" s="14"/>
      <c r="AF18" s="14"/>
      <c r="AG18" s="14"/>
      <c r="AH18" s="14"/>
      <c r="AI18" s="14"/>
      <c r="AJ18" s="16"/>
    </row>
    <row r="19" spans="1:36">
      <c r="A19" s="9"/>
      <c r="B19" s="9"/>
      <c r="C19" s="15"/>
      <c r="D19" s="323"/>
      <c r="E19" s="336"/>
      <c r="F19" s="330"/>
      <c r="G19" s="331"/>
      <c r="H19" s="330"/>
      <c r="I19" s="192"/>
      <c r="J19" s="233"/>
      <c r="K19" s="322"/>
      <c r="L19" s="16"/>
      <c r="M19" s="9"/>
      <c r="N19" s="9"/>
      <c r="O19" s="9"/>
      <c r="P19" s="9"/>
      <c r="Q19" s="9"/>
      <c r="R19" s="9"/>
      <c r="S19" s="9"/>
      <c r="T19" s="9"/>
      <c r="U19" s="14"/>
      <c r="V19" s="14"/>
      <c r="W19" s="14"/>
      <c r="X19" s="14"/>
      <c r="Y19" s="14"/>
      <c r="Z19" s="14"/>
      <c r="AA19" s="14"/>
      <c r="AB19" s="14"/>
      <c r="AC19" s="14"/>
      <c r="AD19" s="14"/>
      <c r="AE19" s="14"/>
      <c r="AF19" s="14"/>
      <c r="AG19" s="14"/>
      <c r="AH19" s="14"/>
      <c r="AI19" s="14"/>
      <c r="AJ19" s="16"/>
    </row>
    <row r="20" spans="1:36">
      <c r="A20" s="9"/>
      <c r="B20" s="9"/>
      <c r="C20" s="15"/>
      <c r="D20" s="323"/>
      <c r="E20" s="336"/>
      <c r="F20" s="330"/>
      <c r="G20" s="331"/>
      <c r="H20" s="330"/>
      <c r="I20" s="192"/>
      <c r="J20" s="233"/>
      <c r="K20" s="322"/>
      <c r="L20" s="16"/>
      <c r="M20" s="9"/>
      <c r="N20" s="9"/>
      <c r="O20" s="9"/>
      <c r="P20" s="9"/>
      <c r="Q20" s="9"/>
      <c r="R20" s="9"/>
      <c r="S20" s="9"/>
      <c r="T20" s="9"/>
      <c r="U20" s="14"/>
      <c r="V20" s="14"/>
      <c r="W20" s="14"/>
      <c r="X20" s="14"/>
      <c r="Y20" s="14"/>
      <c r="Z20" s="14"/>
      <c r="AA20" s="14"/>
      <c r="AB20" s="14"/>
      <c r="AC20" s="14"/>
      <c r="AD20" s="14"/>
      <c r="AE20" s="14"/>
      <c r="AF20" s="14"/>
      <c r="AG20" s="14"/>
      <c r="AH20" s="14"/>
      <c r="AI20" s="14"/>
      <c r="AJ20" s="16"/>
    </row>
    <row r="21" spans="1:36">
      <c r="A21" s="9"/>
      <c r="B21" s="9"/>
      <c r="C21" s="15"/>
      <c r="D21" s="323"/>
      <c r="E21" s="336"/>
      <c r="F21" s="330"/>
      <c r="G21" s="331"/>
      <c r="H21" s="330"/>
      <c r="I21" s="192"/>
      <c r="J21" s="233"/>
      <c r="K21" s="322"/>
      <c r="L21" s="16"/>
      <c r="M21" s="9"/>
      <c r="N21" s="9"/>
      <c r="O21" s="9"/>
      <c r="P21" s="9"/>
      <c r="Q21" s="9"/>
      <c r="R21" s="9"/>
      <c r="S21" s="9"/>
      <c r="T21" s="9"/>
      <c r="U21" s="14"/>
      <c r="V21" s="14"/>
      <c r="W21" s="14"/>
      <c r="X21" s="14"/>
      <c r="Y21" s="14"/>
      <c r="Z21" s="14"/>
      <c r="AA21" s="14"/>
      <c r="AB21" s="14"/>
      <c r="AC21" s="14"/>
      <c r="AD21" s="14"/>
      <c r="AE21" s="14"/>
      <c r="AF21" s="14"/>
      <c r="AG21" s="14"/>
      <c r="AH21" s="14"/>
      <c r="AI21" s="14"/>
      <c r="AJ21" s="16"/>
    </row>
    <row r="22" spans="1:36">
      <c r="A22" s="9"/>
      <c r="B22" s="9"/>
      <c r="C22" s="15"/>
      <c r="D22" s="323"/>
      <c r="E22" s="336"/>
      <c r="F22" s="330"/>
      <c r="G22" s="331"/>
      <c r="H22" s="330"/>
      <c r="I22" s="192"/>
      <c r="J22" s="233"/>
      <c r="K22" s="322"/>
      <c r="L22" s="16"/>
      <c r="M22" s="9"/>
      <c r="N22" s="9"/>
      <c r="O22" s="9"/>
      <c r="P22" s="9"/>
      <c r="Q22" s="9"/>
      <c r="R22" s="9"/>
      <c r="S22" s="9"/>
      <c r="T22" s="9"/>
      <c r="U22" s="14"/>
      <c r="V22" s="14"/>
      <c r="W22" s="14"/>
      <c r="X22" s="14"/>
      <c r="Y22" s="14"/>
      <c r="Z22" s="14"/>
      <c r="AA22" s="14"/>
      <c r="AB22" s="14"/>
      <c r="AC22" s="14"/>
      <c r="AD22" s="14"/>
      <c r="AE22" s="14"/>
      <c r="AF22" s="14"/>
      <c r="AG22" s="14"/>
      <c r="AH22" s="14"/>
      <c r="AI22" s="14"/>
      <c r="AJ22" s="16"/>
    </row>
    <row r="23" spans="1:36">
      <c r="A23" s="9"/>
      <c r="B23" s="9"/>
      <c r="C23" s="15"/>
      <c r="D23" s="323"/>
      <c r="E23" s="336"/>
      <c r="F23" s="330"/>
      <c r="G23" s="331"/>
      <c r="H23" s="330"/>
      <c r="I23" s="192"/>
      <c r="J23" s="233"/>
      <c r="K23" s="322"/>
      <c r="L23" s="16"/>
      <c r="M23" s="9"/>
      <c r="N23" s="9"/>
      <c r="O23" s="9"/>
      <c r="P23" s="9"/>
      <c r="Q23" s="9"/>
      <c r="R23" s="9"/>
      <c r="S23" s="9"/>
      <c r="T23" s="9"/>
      <c r="U23" s="14"/>
      <c r="V23" s="14"/>
      <c r="W23" s="14"/>
      <c r="X23" s="14"/>
      <c r="Y23" s="14"/>
      <c r="Z23" s="14"/>
      <c r="AA23" s="14"/>
      <c r="AB23" s="14"/>
      <c r="AC23" s="14"/>
      <c r="AD23" s="14"/>
      <c r="AE23" s="14"/>
      <c r="AF23" s="14"/>
      <c r="AG23" s="14"/>
      <c r="AH23" s="14"/>
      <c r="AI23" s="14"/>
      <c r="AJ23" s="16"/>
    </row>
    <row r="24" spans="1:36">
      <c r="A24" s="9"/>
      <c r="B24" s="9"/>
      <c r="C24" s="15"/>
      <c r="D24" s="323"/>
      <c r="E24" s="336"/>
      <c r="F24" s="330"/>
      <c r="G24" s="331"/>
      <c r="H24" s="330"/>
      <c r="I24" s="192"/>
      <c r="J24" s="233"/>
      <c r="K24" s="322"/>
      <c r="L24" s="16"/>
      <c r="M24" s="9"/>
      <c r="N24" s="9"/>
      <c r="O24" s="9"/>
      <c r="P24" s="9"/>
      <c r="Q24" s="9"/>
      <c r="R24" s="9"/>
      <c r="S24" s="9"/>
      <c r="T24" s="9"/>
      <c r="U24" s="14"/>
      <c r="V24" s="14"/>
      <c r="W24" s="14"/>
      <c r="X24" s="14"/>
      <c r="Y24" s="14"/>
      <c r="Z24" s="14"/>
      <c r="AA24" s="14"/>
      <c r="AB24" s="14"/>
      <c r="AC24" s="14"/>
      <c r="AD24" s="14"/>
      <c r="AE24" s="14"/>
      <c r="AF24" s="14"/>
      <c r="AG24" s="14"/>
      <c r="AH24" s="14"/>
      <c r="AI24" s="14"/>
      <c r="AJ24" s="16"/>
    </row>
    <row r="25" spans="1:36">
      <c r="A25" s="9"/>
      <c r="B25" s="9"/>
      <c r="C25" s="15"/>
      <c r="D25" s="323"/>
      <c r="E25" s="336"/>
      <c r="F25" s="330"/>
      <c r="G25" s="331"/>
      <c r="H25" s="330"/>
      <c r="I25" s="192"/>
      <c r="J25" s="233"/>
      <c r="K25" s="322"/>
      <c r="L25" s="16"/>
      <c r="M25" s="9"/>
      <c r="N25" s="9"/>
      <c r="O25" s="9"/>
      <c r="P25" s="9"/>
      <c r="Q25" s="9"/>
      <c r="R25" s="9"/>
      <c r="S25" s="9"/>
      <c r="T25" s="9"/>
      <c r="U25" s="14"/>
      <c r="V25" s="14"/>
      <c r="W25" s="14"/>
      <c r="X25" s="14"/>
      <c r="Y25" s="14"/>
      <c r="Z25" s="14"/>
      <c r="AA25" s="14"/>
      <c r="AB25" s="14"/>
      <c r="AC25" s="14"/>
      <c r="AD25" s="14"/>
      <c r="AE25" s="14"/>
      <c r="AF25" s="14"/>
      <c r="AG25" s="14"/>
      <c r="AH25" s="14"/>
      <c r="AI25" s="14"/>
      <c r="AJ25" s="16"/>
    </row>
    <row r="26" spans="1:36">
      <c r="A26" s="9"/>
      <c r="B26" s="9"/>
      <c r="C26" s="15"/>
      <c r="D26" s="323"/>
      <c r="E26" s="336"/>
      <c r="F26" s="330"/>
      <c r="G26" s="331"/>
      <c r="H26" s="330"/>
      <c r="I26" s="192"/>
      <c r="J26" s="233"/>
      <c r="K26" s="322"/>
      <c r="L26" s="16"/>
      <c r="M26" s="9"/>
      <c r="N26" s="9"/>
      <c r="O26" s="9"/>
      <c r="P26" s="9"/>
      <c r="Q26" s="9"/>
      <c r="R26" s="9"/>
      <c r="S26" s="9"/>
      <c r="T26" s="9"/>
      <c r="U26" s="14"/>
      <c r="V26" s="14"/>
      <c r="W26" s="14"/>
      <c r="X26" s="14"/>
      <c r="Y26" s="14"/>
      <c r="Z26" s="14"/>
      <c r="AA26" s="14"/>
      <c r="AB26" s="14"/>
      <c r="AC26" s="14"/>
      <c r="AD26" s="14"/>
      <c r="AE26" s="14"/>
      <c r="AF26" s="14"/>
      <c r="AG26" s="14"/>
      <c r="AH26" s="14"/>
      <c r="AI26" s="14"/>
      <c r="AJ26" s="16"/>
    </row>
    <row r="27" spans="1:36">
      <c r="A27" s="9"/>
      <c r="B27" s="9"/>
      <c r="C27" s="15"/>
      <c r="D27" s="323"/>
      <c r="E27" s="336"/>
      <c r="F27" s="330"/>
      <c r="G27" s="331"/>
      <c r="H27" s="330"/>
      <c r="I27" s="192"/>
      <c r="J27" s="233"/>
      <c r="K27" s="322"/>
      <c r="L27" s="16"/>
      <c r="M27" s="9"/>
      <c r="N27" s="9"/>
      <c r="O27" s="9"/>
      <c r="P27" s="9"/>
      <c r="Q27" s="9"/>
      <c r="R27" s="9"/>
      <c r="S27" s="9"/>
      <c r="T27" s="9"/>
      <c r="U27" s="14"/>
      <c r="V27" s="14"/>
      <c r="W27" s="14"/>
      <c r="X27" s="14"/>
      <c r="Y27" s="14"/>
      <c r="Z27" s="14"/>
      <c r="AA27" s="14"/>
      <c r="AB27" s="14"/>
      <c r="AC27" s="14"/>
      <c r="AD27" s="14"/>
      <c r="AE27" s="14"/>
      <c r="AF27" s="14"/>
      <c r="AG27" s="14"/>
      <c r="AH27" s="14"/>
      <c r="AI27" s="14"/>
      <c r="AJ27" s="16"/>
    </row>
    <row r="28" spans="1:36">
      <c r="A28" s="9"/>
      <c r="B28" s="9"/>
      <c r="C28" s="15"/>
      <c r="D28" s="323"/>
      <c r="E28" s="336"/>
      <c r="F28" s="330"/>
      <c r="G28" s="331"/>
      <c r="H28" s="330"/>
      <c r="I28" s="192"/>
      <c r="J28" s="233"/>
      <c r="K28" s="322"/>
      <c r="L28" s="16"/>
      <c r="M28" s="9"/>
      <c r="N28" s="9"/>
      <c r="O28" s="9"/>
      <c r="P28" s="9"/>
      <c r="Q28" s="9"/>
      <c r="R28" s="9"/>
      <c r="S28" s="9"/>
      <c r="T28" s="9"/>
      <c r="U28" s="14"/>
      <c r="V28" s="14"/>
      <c r="W28" s="14"/>
      <c r="X28" s="14"/>
      <c r="Y28" s="14"/>
      <c r="Z28" s="14"/>
      <c r="AA28" s="14"/>
      <c r="AB28" s="14"/>
      <c r="AC28" s="14"/>
      <c r="AD28" s="14"/>
      <c r="AE28" s="14"/>
      <c r="AF28" s="14"/>
      <c r="AG28" s="14"/>
      <c r="AH28" s="14"/>
      <c r="AI28" s="14"/>
      <c r="AJ28" s="16"/>
    </row>
    <row r="29" spans="1:36">
      <c r="A29" s="9"/>
      <c r="B29" s="9"/>
      <c r="C29" s="15"/>
      <c r="D29" s="323"/>
      <c r="E29" s="336"/>
      <c r="F29" s="330"/>
      <c r="G29" s="331"/>
      <c r="H29" s="330"/>
      <c r="I29" s="192"/>
      <c r="J29" s="233"/>
      <c r="K29" s="322"/>
      <c r="L29" s="16"/>
      <c r="M29" s="9"/>
      <c r="N29" s="9"/>
      <c r="O29" s="9"/>
      <c r="P29" s="9"/>
      <c r="Q29" s="9"/>
      <c r="R29" s="9"/>
      <c r="S29" s="9"/>
      <c r="T29" s="9"/>
      <c r="U29" s="14"/>
      <c r="V29" s="14"/>
      <c r="W29" s="14"/>
      <c r="X29" s="14"/>
      <c r="Y29" s="14"/>
      <c r="Z29" s="14"/>
      <c r="AA29" s="14"/>
      <c r="AB29" s="14"/>
      <c r="AC29" s="14"/>
      <c r="AD29" s="14"/>
      <c r="AE29" s="14"/>
      <c r="AF29" s="14"/>
      <c r="AG29" s="14"/>
      <c r="AH29" s="14"/>
      <c r="AI29" s="14"/>
      <c r="AJ29" s="16"/>
    </row>
    <row r="30" spans="1:36">
      <c r="A30" s="9"/>
      <c r="B30" s="9"/>
      <c r="C30" s="15"/>
      <c r="D30" s="323"/>
      <c r="E30" s="336"/>
      <c r="F30" s="330"/>
      <c r="G30" s="331"/>
      <c r="H30" s="330"/>
      <c r="I30" s="192"/>
      <c r="J30" s="233"/>
      <c r="K30" s="322"/>
      <c r="L30" s="16"/>
      <c r="M30" s="9"/>
      <c r="N30" s="9"/>
      <c r="O30" s="9"/>
      <c r="P30" s="9"/>
      <c r="Q30" s="9"/>
      <c r="R30" s="9"/>
      <c r="S30" s="9"/>
      <c r="T30" s="9"/>
      <c r="U30" s="14"/>
      <c r="V30" s="14"/>
      <c r="W30" s="14"/>
      <c r="X30" s="14"/>
      <c r="Y30" s="14"/>
      <c r="Z30" s="14"/>
      <c r="AA30" s="14"/>
      <c r="AB30" s="14"/>
      <c r="AC30" s="14"/>
      <c r="AD30" s="14"/>
      <c r="AE30" s="14"/>
      <c r="AF30" s="14"/>
      <c r="AG30" s="14"/>
      <c r="AH30" s="14"/>
      <c r="AI30" s="14"/>
      <c r="AJ30" s="16"/>
    </row>
    <row r="31" spans="1:36">
      <c r="A31" s="9"/>
      <c r="B31" s="9"/>
      <c r="C31" s="15"/>
      <c r="D31" s="323"/>
      <c r="E31" s="336"/>
      <c r="F31" s="330"/>
      <c r="G31" s="331"/>
      <c r="H31" s="330"/>
      <c r="I31" s="192"/>
      <c r="J31" s="233"/>
      <c r="K31" s="322"/>
      <c r="L31" s="16"/>
      <c r="M31" s="9"/>
      <c r="N31" s="9"/>
      <c r="O31" s="9"/>
      <c r="P31" s="9"/>
      <c r="Q31" s="9"/>
      <c r="R31" s="9"/>
      <c r="S31" s="9"/>
      <c r="T31" s="9"/>
      <c r="U31" s="14"/>
      <c r="V31" s="14"/>
      <c r="W31" s="14"/>
      <c r="X31" s="14"/>
      <c r="Y31" s="14"/>
      <c r="Z31" s="14"/>
      <c r="AA31" s="14"/>
      <c r="AB31" s="14"/>
      <c r="AC31" s="14"/>
      <c r="AD31" s="14"/>
      <c r="AE31" s="14"/>
      <c r="AF31" s="14"/>
      <c r="AG31" s="14"/>
      <c r="AH31" s="14"/>
      <c r="AI31" s="14"/>
      <c r="AJ31" s="16"/>
    </row>
    <row r="32" spans="1:36">
      <c r="A32" s="9"/>
      <c r="B32" s="9"/>
      <c r="C32" s="15"/>
      <c r="D32" s="323"/>
      <c r="E32" s="337"/>
      <c r="F32" s="338"/>
      <c r="G32" s="339"/>
      <c r="H32" s="338"/>
      <c r="I32" s="197"/>
      <c r="J32" s="235"/>
      <c r="K32" s="322"/>
      <c r="L32" s="16"/>
      <c r="M32" s="9"/>
      <c r="N32" s="9"/>
      <c r="O32" s="9"/>
      <c r="P32" s="9"/>
      <c r="Q32" s="9"/>
      <c r="R32" s="9"/>
      <c r="S32" s="9"/>
      <c r="T32" s="9"/>
      <c r="U32" s="14"/>
      <c r="V32" s="14"/>
      <c r="W32" s="14"/>
      <c r="X32" s="14"/>
      <c r="Y32" s="14"/>
      <c r="Z32" s="14"/>
      <c r="AA32" s="14"/>
      <c r="AB32" s="14"/>
      <c r="AC32" s="14"/>
      <c r="AD32" s="14"/>
      <c r="AE32" s="14"/>
      <c r="AF32" s="14"/>
      <c r="AG32" s="14"/>
      <c r="AH32" s="14"/>
      <c r="AI32" s="14"/>
      <c r="AJ32" s="16"/>
    </row>
    <row r="33" spans="1:36" ht="5.0999999999999996" customHeight="1">
      <c r="A33" s="9"/>
      <c r="B33" s="9"/>
      <c r="C33" s="15"/>
      <c r="D33" s="323"/>
      <c r="E33" s="345"/>
      <c r="F33" s="346"/>
      <c r="G33" s="347"/>
      <c r="H33" s="346"/>
      <c r="I33" s="285"/>
      <c r="J33" s="285"/>
      <c r="K33" s="322"/>
      <c r="L33" s="16"/>
      <c r="M33" s="9"/>
      <c r="N33" s="9"/>
      <c r="O33" s="9"/>
      <c r="P33" s="9"/>
      <c r="Q33" s="9"/>
      <c r="R33" s="9"/>
      <c r="S33" s="9"/>
      <c r="T33" s="9"/>
      <c r="U33" s="14"/>
      <c r="V33" s="14"/>
      <c r="W33" s="14"/>
      <c r="X33" s="14"/>
      <c r="Y33" s="14"/>
      <c r="Z33" s="14"/>
      <c r="AA33" s="14"/>
      <c r="AB33" s="14"/>
      <c r="AC33" s="14"/>
      <c r="AD33" s="14"/>
      <c r="AE33" s="14"/>
      <c r="AF33" s="14"/>
      <c r="AG33" s="14"/>
      <c r="AH33" s="14"/>
      <c r="AI33" s="14"/>
      <c r="AJ33" s="16"/>
    </row>
    <row r="34" spans="1:36" s="12" customFormat="1">
      <c r="A34" s="13"/>
      <c r="B34" s="13"/>
      <c r="C34" s="44"/>
      <c r="D34" s="230"/>
      <c r="E34" s="391"/>
      <c r="F34" s="334"/>
      <c r="G34" s="335"/>
      <c r="H34" s="334"/>
      <c r="I34" s="231"/>
      <c r="J34" s="231"/>
      <c r="K34" s="232"/>
      <c r="L34" s="46"/>
      <c r="M34" s="13"/>
      <c r="N34" s="13"/>
      <c r="O34" s="13"/>
      <c r="P34" s="13"/>
      <c r="Q34" s="13"/>
      <c r="R34" s="13"/>
      <c r="S34" s="13"/>
      <c r="T34" s="13"/>
      <c r="U34" s="45"/>
      <c r="V34" s="45"/>
      <c r="W34" s="45"/>
      <c r="X34" s="45"/>
      <c r="Y34" s="45"/>
      <c r="Z34" s="45"/>
      <c r="AA34" s="45"/>
      <c r="AB34" s="45"/>
      <c r="AC34" s="45"/>
      <c r="AD34" s="45"/>
      <c r="AE34" s="45"/>
      <c r="AF34" s="45"/>
      <c r="AG34" s="45"/>
      <c r="AH34" s="45"/>
      <c r="AI34" s="45"/>
      <c r="AJ34" s="46"/>
    </row>
    <row r="35" spans="1:36" ht="18" customHeight="1">
      <c r="A35" s="9"/>
      <c r="B35" s="9"/>
      <c r="C35" s="15"/>
      <c r="D35" s="190"/>
      <c r="E35" s="983" t="s">
        <v>174</v>
      </c>
      <c r="F35" s="984"/>
      <c r="G35" s="984"/>
      <c r="H35" s="984"/>
      <c r="I35" s="984"/>
      <c r="J35" s="985"/>
      <c r="K35" s="233"/>
      <c r="L35" s="16"/>
      <c r="M35" s="9"/>
      <c r="N35" s="9"/>
      <c r="O35" s="9"/>
      <c r="P35" s="9"/>
      <c r="Q35" s="9"/>
      <c r="R35" s="9"/>
      <c r="S35" s="9"/>
      <c r="T35" s="9"/>
      <c r="U35" s="14"/>
      <c r="V35" s="14"/>
      <c r="W35" s="14"/>
      <c r="X35" s="14"/>
      <c r="Y35" s="14"/>
      <c r="Z35" s="14"/>
      <c r="AA35" s="14"/>
      <c r="AB35" s="14"/>
      <c r="AC35" s="14"/>
      <c r="AD35" s="14"/>
      <c r="AE35" s="14"/>
      <c r="AF35" s="14"/>
      <c r="AG35" s="14"/>
      <c r="AH35" s="14"/>
      <c r="AI35" s="14"/>
      <c r="AJ35" s="16"/>
    </row>
    <row r="36" spans="1:36">
      <c r="A36" s="9"/>
      <c r="B36" s="9"/>
      <c r="C36" s="15"/>
      <c r="D36" s="190"/>
      <c r="E36" s="340"/>
      <c r="F36" s="330"/>
      <c r="G36" s="331"/>
      <c r="H36" s="330"/>
      <c r="I36" s="192"/>
      <c r="J36" s="192"/>
      <c r="K36" s="233"/>
      <c r="L36" s="16"/>
      <c r="M36" s="9"/>
      <c r="N36" s="9"/>
      <c r="O36" s="9"/>
      <c r="P36" s="9"/>
      <c r="Q36" s="9"/>
      <c r="R36" s="9"/>
      <c r="S36" s="9"/>
      <c r="T36" s="9"/>
      <c r="U36" s="14"/>
      <c r="V36" s="14"/>
      <c r="W36" s="14"/>
      <c r="X36" s="14"/>
      <c r="Y36" s="14"/>
      <c r="Z36" s="14"/>
      <c r="AA36" s="14"/>
      <c r="AB36" s="14"/>
      <c r="AC36" s="14"/>
      <c r="AD36" s="14"/>
      <c r="AE36" s="14"/>
      <c r="AF36" s="14"/>
      <c r="AG36" s="14"/>
      <c r="AH36" s="14"/>
      <c r="AI36" s="14"/>
      <c r="AJ36" s="16"/>
    </row>
    <row r="37" spans="1:36" ht="15">
      <c r="A37" s="9"/>
      <c r="B37" s="9"/>
      <c r="C37" s="15"/>
      <c r="D37" s="437">
        <v>2</v>
      </c>
      <c r="E37" s="980" t="s">
        <v>152</v>
      </c>
      <c r="F37" s="981"/>
      <c r="G37" s="982"/>
      <c r="H37" s="422"/>
      <c r="I37" s="423"/>
      <c r="J37" s="424"/>
      <c r="K37" s="425"/>
      <c r="L37" s="16"/>
      <c r="M37" s="9"/>
      <c r="N37" s="9"/>
      <c r="O37" s="9"/>
      <c r="P37" s="9"/>
      <c r="Q37" s="9"/>
      <c r="R37" s="9"/>
      <c r="S37" s="9"/>
      <c r="T37" s="9"/>
      <c r="U37" s="14"/>
      <c r="V37" s="14"/>
      <c r="W37" s="14"/>
      <c r="X37" s="14"/>
      <c r="Y37" s="14"/>
      <c r="Z37" s="14"/>
      <c r="AA37" s="14"/>
      <c r="AB37" s="14"/>
      <c r="AC37" s="14"/>
      <c r="AD37" s="14"/>
      <c r="AE37" s="14"/>
      <c r="AF37" s="14"/>
      <c r="AG37" s="14"/>
      <c r="AH37" s="14"/>
      <c r="AI37" s="14"/>
      <c r="AJ37" s="16"/>
    </row>
    <row r="38" spans="1:36">
      <c r="A38" s="9"/>
      <c r="B38" s="9"/>
      <c r="C38" s="15"/>
      <c r="D38" s="426"/>
      <c r="E38" s="394"/>
      <c r="F38" s="394"/>
      <c r="G38" s="394"/>
      <c r="H38" s="394"/>
      <c r="I38" s="394"/>
      <c r="J38" s="276"/>
      <c r="K38" s="395"/>
      <c r="L38" s="16"/>
      <c r="M38" s="9"/>
      <c r="N38" s="9"/>
      <c r="O38" s="9"/>
      <c r="P38" s="9"/>
      <c r="Q38" s="9"/>
      <c r="R38" s="9"/>
      <c r="S38" s="9"/>
      <c r="T38" s="9"/>
      <c r="U38" s="14"/>
      <c r="V38" s="14"/>
      <c r="W38" s="14"/>
      <c r="X38" s="14"/>
      <c r="Y38" s="14"/>
      <c r="Z38" s="14"/>
      <c r="AA38" s="14"/>
      <c r="AB38" s="14"/>
      <c r="AC38" s="14"/>
      <c r="AD38" s="14"/>
      <c r="AE38" s="14"/>
      <c r="AF38" s="14"/>
      <c r="AG38" s="14"/>
      <c r="AH38" s="14"/>
      <c r="AI38" s="14"/>
      <c r="AJ38" s="16"/>
    </row>
    <row r="39" spans="1:36" ht="15">
      <c r="A39" s="9"/>
      <c r="B39" s="9"/>
      <c r="C39" s="15"/>
      <c r="D39" s="396"/>
      <c r="E39" s="429" t="s">
        <v>175</v>
      </c>
      <c r="F39" s="397"/>
      <c r="G39" s="398" t="s">
        <v>176</v>
      </c>
      <c r="H39" s="397"/>
      <c r="I39" s="399"/>
      <c r="J39" s="192"/>
      <c r="K39" s="233"/>
      <c r="L39" s="16"/>
      <c r="M39" s="9"/>
      <c r="N39" s="9"/>
      <c r="O39" s="9"/>
      <c r="P39" s="9"/>
      <c r="Q39" s="9"/>
      <c r="R39" s="9"/>
      <c r="S39" s="9"/>
      <c r="T39" s="9"/>
      <c r="U39" s="14"/>
      <c r="V39" s="14"/>
      <c r="W39" s="14"/>
      <c r="X39" s="14"/>
      <c r="Y39" s="14"/>
      <c r="Z39" s="14"/>
      <c r="AA39" s="14"/>
      <c r="AB39" s="14"/>
      <c r="AC39" s="14"/>
      <c r="AD39" s="14"/>
      <c r="AE39" s="14"/>
      <c r="AF39" s="14"/>
      <c r="AG39" s="14"/>
      <c r="AH39" s="14"/>
      <c r="AI39" s="14"/>
      <c r="AJ39" s="16"/>
    </row>
    <row r="40" spans="1:36" ht="3.75" customHeight="1">
      <c r="A40" s="9"/>
      <c r="B40" s="9"/>
      <c r="C40" s="15"/>
      <c r="D40" s="401"/>
      <c r="E40" s="267"/>
      <c r="F40" s="400"/>
      <c r="G40" s="399"/>
      <c r="H40" s="400"/>
      <c r="I40" s="399"/>
      <c r="J40" s="192"/>
      <c r="K40" s="233"/>
      <c r="L40" s="16"/>
      <c r="M40" s="9"/>
      <c r="N40" s="9"/>
      <c r="O40" s="9"/>
      <c r="P40" s="9"/>
      <c r="Q40" s="9"/>
      <c r="R40" s="9"/>
      <c r="S40" s="9"/>
      <c r="T40" s="9"/>
      <c r="U40" s="14"/>
      <c r="V40" s="14"/>
      <c r="W40" s="14"/>
      <c r="X40" s="14"/>
      <c r="Y40" s="14"/>
      <c r="Z40" s="14"/>
      <c r="AA40" s="14"/>
      <c r="AB40" s="14"/>
      <c r="AC40" s="14"/>
      <c r="AD40" s="14"/>
      <c r="AE40" s="14"/>
      <c r="AF40" s="14"/>
      <c r="AG40" s="14"/>
      <c r="AH40" s="14"/>
      <c r="AI40" s="14"/>
      <c r="AJ40" s="16"/>
    </row>
    <row r="41" spans="1:36" ht="14.25">
      <c r="A41" s="9"/>
      <c r="B41" s="9"/>
      <c r="C41" s="15"/>
      <c r="D41" s="401"/>
      <c r="E41" s="431" t="s">
        <v>177</v>
      </c>
      <c r="F41" s="267"/>
      <c r="G41" s="398" t="s">
        <v>197</v>
      </c>
      <c r="H41" s="267"/>
      <c r="I41" s="267"/>
      <c r="J41" s="192"/>
      <c r="K41" s="233"/>
      <c r="L41" s="16"/>
      <c r="M41" s="9"/>
      <c r="N41" s="9"/>
      <c r="O41" s="9"/>
      <c r="P41" s="9"/>
      <c r="Q41" s="9"/>
      <c r="R41" s="9"/>
      <c r="S41" s="9"/>
      <c r="T41" s="9"/>
      <c r="U41" s="14"/>
      <c r="V41" s="14"/>
      <c r="W41" s="14"/>
      <c r="X41" s="14"/>
      <c r="Y41" s="14"/>
      <c r="Z41" s="14"/>
      <c r="AA41" s="14"/>
      <c r="AB41" s="14"/>
      <c r="AC41" s="14"/>
      <c r="AD41" s="14"/>
      <c r="AE41" s="14"/>
      <c r="AF41" s="14"/>
      <c r="AG41" s="14"/>
      <c r="AH41" s="14"/>
      <c r="AI41" s="14"/>
      <c r="AJ41" s="16"/>
    </row>
    <row r="42" spans="1:36">
      <c r="A42" s="9"/>
      <c r="B42" s="9"/>
      <c r="C42" s="15"/>
      <c r="D42" s="401"/>
      <c r="E42" s="430" t="s">
        <v>178</v>
      </c>
      <c r="F42" s="267"/>
      <c r="G42" s="399"/>
      <c r="H42" s="267"/>
      <c r="I42" s="267"/>
      <c r="J42" s="192"/>
      <c r="K42" s="233"/>
      <c r="L42" s="16"/>
      <c r="M42" s="9"/>
      <c r="N42" s="9"/>
      <c r="O42" s="9"/>
      <c r="P42" s="9"/>
      <c r="Q42" s="9"/>
      <c r="R42" s="9"/>
      <c r="S42" s="9"/>
      <c r="T42" s="9"/>
      <c r="U42" s="14"/>
      <c r="V42" s="14"/>
      <c r="W42" s="14"/>
      <c r="X42" s="14"/>
      <c r="Y42" s="14"/>
      <c r="Z42" s="14"/>
      <c r="AA42" s="14"/>
      <c r="AB42" s="14"/>
      <c r="AC42" s="14"/>
      <c r="AD42" s="14"/>
      <c r="AE42" s="14"/>
      <c r="AF42" s="14"/>
      <c r="AG42" s="14"/>
      <c r="AH42" s="14"/>
      <c r="AI42" s="14"/>
      <c r="AJ42" s="16"/>
    </row>
    <row r="43" spans="1:36">
      <c r="A43" s="9"/>
      <c r="B43" s="9"/>
      <c r="C43" s="15"/>
      <c r="D43" s="401"/>
      <c r="E43" s="427" t="s">
        <v>179</v>
      </c>
      <c r="F43" s="267"/>
      <c r="G43" s="399"/>
      <c r="H43" s="267"/>
      <c r="I43" s="267"/>
      <c r="J43" s="192"/>
      <c r="K43" s="233"/>
      <c r="L43" s="16"/>
      <c r="M43" s="9"/>
      <c r="N43" s="9"/>
      <c r="O43" s="9"/>
      <c r="P43" s="9"/>
      <c r="Q43" s="9"/>
      <c r="R43" s="9"/>
      <c r="S43" s="9"/>
      <c r="T43" s="9"/>
      <c r="U43" s="14"/>
      <c r="V43" s="14"/>
      <c r="W43" s="14"/>
      <c r="X43" s="14"/>
      <c r="Y43" s="14"/>
      <c r="Z43" s="14"/>
      <c r="AA43" s="14"/>
      <c r="AB43" s="14"/>
      <c r="AC43" s="14"/>
      <c r="AD43" s="14"/>
      <c r="AE43" s="14"/>
      <c r="AF43" s="14"/>
      <c r="AG43" s="14"/>
      <c r="AH43" s="14"/>
      <c r="AI43" s="14"/>
      <c r="AJ43" s="16"/>
    </row>
    <row r="44" spans="1:36">
      <c r="A44" s="9"/>
      <c r="B44" s="9"/>
      <c r="C44" s="15"/>
      <c r="D44" s="401"/>
      <c r="E44" s="427" t="s">
        <v>180</v>
      </c>
      <c r="F44" s="267"/>
      <c r="G44" s="404"/>
      <c r="H44" s="267"/>
      <c r="I44" s="267"/>
      <c r="J44" s="192"/>
      <c r="K44" s="233"/>
      <c r="L44" s="16"/>
      <c r="M44" s="9"/>
      <c r="N44" s="9"/>
      <c r="O44" s="9"/>
      <c r="P44" s="9"/>
      <c r="Q44" s="9"/>
      <c r="R44" s="9"/>
      <c r="S44" s="9"/>
      <c r="T44" s="9"/>
      <c r="U44" s="14"/>
      <c r="V44" s="14"/>
      <c r="W44" s="14"/>
      <c r="X44" s="14"/>
      <c r="Y44" s="14"/>
      <c r="Z44" s="14"/>
      <c r="AA44" s="14"/>
      <c r="AB44" s="14"/>
      <c r="AC44" s="14"/>
      <c r="AD44" s="14"/>
      <c r="AE44" s="14"/>
      <c r="AF44" s="14"/>
      <c r="AG44" s="14"/>
      <c r="AH44" s="14"/>
      <c r="AI44" s="14"/>
      <c r="AJ44" s="16"/>
    </row>
    <row r="45" spans="1:36">
      <c r="A45" s="9"/>
      <c r="B45" s="9"/>
      <c r="C45" s="15"/>
      <c r="D45" s="401"/>
      <c r="E45" s="427" t="s">
        <v>181</v>
      </c>
      <c r="F45" s="267"/>
      <c r="G45" s="404"/>
      <c r="H45" s="267"/>
      <c r="I45" s="267"/>
      <c r="J45" s="192"/>
      <c r="K45" s="233"/>
      <c r="L45" s="16"/>
      <c r="M45" s="9"/>
      <c r="N45" s="9"/>
      <c r="O45" s="9"/>
      <c r="P45" s="9"/>
      <c r="Q45" s="9"/>
      <c r="R45" s="9"/>
      <c r="S45" s="9"/>
      <c r="T45" s="9"/>
      <c r="U45" s="14"/>
      <c r="V45" s="14"/>
      <c r="W45" s="14"/>
      <c r="X45" s="14"/>
      <c r="Y45" s="14"/>
      <c r="Z45" s="14"/>
      <c r="AA45" s="14"/>
      <c r="AB45" s="14"/>
      <c r="AC45" s="14"/>
      <c r="AD45" s="14"/>
      <c r="AE45" s="14"/>
      <c r="AF45" s="14"/>
      <c r="AG45" s="14"/>
      <c r="AH45" s="14"/>
      <c r="AI45" s="14"/>
      <c r="AJ45" s="16"/>
    </row>
    <row r="46" spans="1:36">
      <c r="A46" s="9"/>
      <c r="B46" s="9"/>
      <c r="C46" s="15"/>
      <c r="D46" s="401"/>
      <c r="E46" s="427" t="s">
        <v>182</v>
      </c>
      <c r="F46" s="267"/>
      <c r="G46" s="404"/>
      <c r="H46" s="267"/>
      <c r="I46" s="267"/>
      <c r="J46" s="192"/>
      <c r="K46" s="233"/>
      <c r="L46" s="16"/>
      <c r="M46" s="9"/>
      <c r="N46" s="9"/>
      <c r="O46" s="9"/>
      <c r="P46" s="9"/>
      <c r="Q46" s="9"/>
      <c r="R46" s="9"/>
      <c r="S46" s="9"/>
      <c r="T46" s="9"/>
      <c r="U46" s="14"/>
      <c r="V46" s="14"/>
      <c r="W46" s="14"/>
      <c r="X46" s="14"/>
      <c r="Y46" s="14"/>
      <c r="Z46" s="14"/>
      <c r="AA46" s="14"/>
      <c r="AB46" s="14"/>
      <c r="AC46" s="14"/>
      <c r="AD46" s="14"/>
      <c r="AE46" s="14"/>
      <c r="AF46" s="14"/>
      <c r="AG46" s="14"/>
      <c r="AH46" s="14"/>
      <c r="AI46" s="14"/>
      <c r="AJ46" s="16"/>
    </row>
    <row r="47" spans="1:36">
      <c r="A47" s="9"/>
      <c r="B47" s="9"/>
      <c r="C47" s="15"/>
      <c r="D47" s="401"/>
      <c r="E47" s="427" t="s">
        <v>183</v>
      </c>
      <c r="F47" s="267"/>
      <c r="G47" s="404"/>
      <c r="H47" s="267"/>
      <c r="I47" s="267"/>
      <c r="J47" s="192"/>
      <c r="K47" s="233"/>
      <c r="L47" s="16"/>
      <c r="M47" s="9"/>
      <c r="N47" s="9"/>
      <c r="O47" s="9"/>
      <c r="P47" s="9"/>
      <c r="Q47" s="9"/>
      <c r="R47" s="9"/>
      <c r="S47" s="9"/>
      <c r="T47" s="9"/>
      <c r="U47" s="14"/>
      <c r="V47" s="14"/>
      <c r="W47" s="14"/>
      <c r="X47" s="14"/>
      <c r="Y47" s="14"/>
      <c r="Z47" s="14"/>
      <c r="AA47" s="14"/>
      <c r="AB47" s="14"/>
      <c r="AC47" s="14"/>
      <c r="AD47" s="14"/>
      <c r="AE47" s="14"/>
      <c r="AF47" s="14"/>
      <c r="AG47" s="14"/>
      <c r="AH47" s="14"/>
      <c r="AI47" s="14"/>
      <c r="AJ47" s="16"/>
    </row>
    <row r="48" spans="1:36">
      <c r="A48" s="9"/>
      <c r="B48" s="9"/>
      <c r="C48" s="15"/>
      <c r="D48" s="401"/>
      <c r="E48" s="427" t="s">
        <v>184</v>
      </c>
      <c r="F48" s="267"/>
      <c r="G48" s="404"/>
      <c r="H48" s="267"/>
      <c r="I48" s="267"/>
      <c r="J48" s="192"/>
      <c r="K48" s="233"/>
      <c r="L48" s="16"/>
      <c r="M48" s="9"/>
      <c r="N48" s="9"/>
      <c r="O48" s="9"/>
      <c r="P48" s="9"/>
      <c r="Q48" s="9"/>
      <c r="R48" s="9"/>
      <c r="S48" s="9"/>
      <c r="T48" s="9"/>
      <c r="U48" s="14"/>
      <c r="V48" s="14"/>
      <c r="W48" s="14"/>
      <c r="X48" s="14"/>
      <c r="Y48" s="14"/>
      <c r="Z48" s="14"/>
      <c r="AA48" s="14"/>
      <c r="AB48" s="14"/>
      <c r="AC48" s="14"/>
      <c r="AD48" s="14"/>
      <c r="AE48" s="14"/>
      <c r="AF48" s="14"/>
      <c r="AG48" s="14"/>
      <c r="AH48" s="14"/>
      <c r="AI48" s="14"/>
      <c r="AJ48" s="16"/>
    </row>
    <row r="49" spans="1:36" ht="6" customHeight="1">
      <c r="A49" s="9"/>
      <c r="B49" s="9"/>
      <c r="C49" s="15"/>
      <c r="D49" s="401"/>
      <c r="E49" s="267"/>
      <c r="F49" s="267"/>
      <c r="G49" s="404"/>
      <c r="H49" s="267"/>
      <c r="I49" s="267"/>
      <c r="J49" s="192"/>
      <c r="K49" s="233"/>
      <c r="L49" s="16"/>
      <c r="M49" s="9"/>
      <c r="N49" s="9"/>
      <c r="O49" s="9"/>
      <c r="P49" s="9"/>
      <c r="Q49" s="9"/>
      <c r="R49" s="9"/>
      <c r="S49" s="9"/>
      <c r="T49" s="9"/>
      <c r="U49" s="14"/>
      <c r="V49" s="14"/>
      <c r="W49" s="14"/>
      <c r="X49" s="14"/>
      <c r="Y49" s="14"/>
      <c r="Z49" s="14"/>
      <c r="AA49" s="14"/>
      <c r="AB49" s="14"/>
      <c r="AC49" s="14"/>
      <c r="AD49" s="14"/>
      <c r="AE49" s="14"/>
      <c r="AF49" s="14"/>
      <c r="AG49" s="14"/>
      <c r="AH49" s="14"/>
      <c r="AI49" s="14"/>
      <c r="AJ49" s="16"/>
    </row>
    <row r="50" spans="1:36" ht="14.25">
      <c r="A50" s="9"/>
      <c r="B50" s="9"/>
      <c r="C50" s="15"/>
      <c r="D50" s="401"/>
      <c r="E50" s="439" t="s">
        <v>185</v>
      </c>
      <c r="F50" s="267"/>
      <c r="G50" s="398" t="s">
        <v>198</v>
      </c>
      <c r="H50" s="267"/>
      <c r="I50" s="267"/>
      <c r="J50" s="192"/>
      <c r="K50" s="233"/>
      <c r="L50" s="16"/>
      <c r="M50" s="9"/>
      <c r="N50" s="9"/>
      <c r="O50" s="9"/>
      <c r="P50" s="9"/>
      <c r="Q50" s="9"/>
      <c r="R50" s="9"/>
      <c r="S50" s="9"/>
      <c r="T50" s="9"/>
      <c r="U50" s="14"/>
      <c r="V50" s="14"/>
      <c r="W50" s="14"/>
      <c r="X50" s="14"/>
      <c r="Y50" s="14"/>
      <c r="Z50" s="14"/>
      <c r="AA50" s="14"/>
      <c r="AB50" s="14"/>
      <c r="AC50" s="14"/>
      <c r="AD50" s="14"/>
      <c r="AE50" s="14"/>
      <c r="AF50" s="14"/>
      <c r="AG50" s="14"/>
      <c r="AH50" s="14"/>
      <c r="AI50" s="14"/>
      <c r="AJ50" s="16"/>
    </row>
    <row r="51" spans="1:36">
      <c r="A51" s="9"/>
      <c r="B51" s="9"/>
      <c r="C51" s="15"/>
      <c r="D51" s="401"/>
      <c r="E51" s="438" t="s">
        <v>191</v>
      </c>
      <c r="F51" s="267"/>
      <c r="G51" s="404"/>
      <c r="H51" s="267"/>
      <c r="I51" s="267"/>
      <c r="J51" s="192"/>
      <c r="K51" s="233"/>
      <c r="L51" s="16"/>
      <c r="M51" s="9"/>
      <c r="N51" s="9"/>
      <c r="O51" s="9"/>
      <c r="P51" s="9"/>
      <c r="Q51" s="9"/>
      <c r="R51" s="9"/>
      <c r="S51" s="9"/>
      <c r="T51" s="9"/>
      <c r="U51" s="14"/>
      <c r="V51" s="14"/>
      <c r="W51" s="14"/>
      <c r="X51" s="14"/>
      <c r="Y51" s="14"/>
      <c r="Z51" s="14"/>
      <c r="AA51" s="14"/>
      <c r="AB51" s="14"/>
      <c r="AC51" s="14"/>
      <c r="AD51" s="14"/>
      <c r="AE51" s="14"/>
      <c r="AF51" s="14"/>
      <c r="AG51" s="14"/>
      <c r="AH51" s="14"/>
      <c r="AI51" s="14"/>
      <c r="AJ51" s="16"/>
    </row>
    <row r="52" spans="1:36">
      <c r="A52" s="9"/>
      <c r="B52" s="9"/>
      <c r="C52" s="15"/>
      <c r="D52" s="401"/>
      <c r="E52" s="434" t="s">
        <v>111</v>
      </c>
      <c r="F52" s="267"/>
      <c r="G52" s="404"/>
      <c r="H52" s="267"/>
      <c r="I52" s="267"/>
      <c r="J52" s="192"/>
      <c r="K52" s="233"/>
      <c r="L52" s="16"/>
      <c r="M52" s="9"/>
      <c r="N52" s="9"/>
      <c r="O52" s="9"/>
      <c r="P52" s="9"/>
      <c r="Q52" s="9"/>
      <c r="R52" s="9"/>
      <c r="S52" s="9"/>
      <c r="T52" s="9"/>
      <c r="U52" s="14"/>
      <c r="V52" s="14"/>
      <c r="W52" s="14"/>
      <c r="X52" s="14"/>
      <c r="Y52" s="14"/>
      <c r="Z52" s="14"/>
      <c r="AA52" s="14"/>
      <c r="AB52" s="14"/>
      <c r="AC52" s="14"/>
      <c r="AD52" s="14"/>
      <c r="AE52" s="14"/>
      <c r="AF52" s="14"/>
      <c r="AG52" s="14"/>
      <c r="AH52" s="14"/>
      <c r="AI52" s="14"/>
      <c r="AJ52" s="16"/>
    </row>
    <row r="53" spans="1:36">
      <c r="A53" s="9"/>
      <c r="B53" s="9"/>
      <c r="C53" s="15"/>
      <c r="D53" s="401"/>
      <c r="E53" s="435" t="s">
        <v>130</v>
      </c>
      <c r="F53" s="267"/>
      <c r="G53" s="404"/>
      <c r="H53" s="267"/>
      <c r="I53" s="267"/>
      <c r="J53" s="192"/>
      <c r="K53" s="233"/>
      <c r="L53" s="16"/>
      <c r="M53" s="9"/>
      <c r="N53" s="9"/>
      <c r="O53" s="9"/>
      <c r="P53" s="9"/>
      <c r="Q53" s="9"/>
      <c r="R53" s="9"/>
      <c r="S53" s="9"/>
      <c r="T53" s="9"/>
      <c r="U53" s="14"/>
      <c r="V53" s="14"/>
      <c r="W53" s="14"/>
      <c r="X53" s="14"/>
      <c r="Y53" s="14"/>
      <c r="Z53" s="14"/>
      <c r="AA53" s="14"/>
      <c r="AB53" s="14"/>
      <c r="AC53" s="14"/>
      <c r="AD53" s="14"/>
      <c r="AE53" s="14"/>
      <c r="AF53" s="14"/>
      <c r="AG53" s="14"/>
      <c r="AH53" s="14"/>
      <c r="AI53" s="14"/>
      <c r="AJ53" s="16"/>
    </row>
    <row r="54" spans="1:36">
      <c r="A54" s="9"/>
      <c r="B54" s="9"/>
      <c r="C54" s="15"/>
      <c r="D54" s="401"/>
      <c r="E54" s="435" t="s">
        <v>119</v>
      </c>
      <c r="F54" s="267"/>
      <c r="G54" s="404"/>
      <c r="H54" s="267"/>
      <c r="I54" s="267"/>
      <c r="J54" s="192"/>
      <c r="K54" s="233"/>
      <c r="L54" s="16"/>
      <c r="M54" s="9"/>
      <c r="N54" s="9"/>
      <c r="O54" s="9"/>
      <c r="P54" s="9"/>
      <c r="Q54" s="9"/>
      <c r="R54" s="9"/>
      <c r="S54" s="9"/>
      <c r="T54" s="9"/>
      <c r="U54" s="14"/>
      <c r="V54" s="14"/>
      <c r="W54" s="14"/>
      <c r="X54" s="14"/>
      <c r="Y54" s="14"/>
      <c r="Z54" s="14"/>
      <c r="AA54" s="14"/>
      <c r="AB54" s="14"/>
      <c r="AC54" s="14"/>
      <c r="AD54" s="14"/>
      <c r="AE54" s="14"/>
      <c r="AF54" s="14"/>
      <c r="AG54" s="14"/>
      <c r="AH54" s="14"/>
      <c r="AI54" s="14"/>
      <c r="AJ54" s="16"/>
    </row>
    <row r="55" spans="1:36">
      <c r="A55" s="9"/>
      <c r="B55" s="9"/>
      <c r="C55" s="15"/>
      <c r="D55" s="401"/>
      <c r="E55" s="435" t="s">
        <v>186</v>
      </c>
      <c r="F55" s="267"/>
      <c r="G55" s="404"/>
      <c r="H55" s="267"/>
      <c r="I55" s="267"/>
      <c r="J55" s="192"/>
      <c r="K55" s="233"/>
      <c r="L55" s="16"/>
      <c r="M55" s="9"/>
      <c r="N55" s="9"/>
      <c r="O55" s="9"/>
      <c r="P55" s="9"/>
      <c r="Q55" s="9"/>
      <c r="R55" s="9"/>
      <c r="S55" s="9"/>
      <c r="T55" s="9"/>
      <c r="U55" s="14"/>
      <c r="V55" s="14"/>
      <c r="W55" s="14"/>
      <c r="X55" s="14"/>
      <c r="Y55" s="14"/>
      <c r="Z55" s="14"/>
      <c r="AA55" s="14"/>
      <c r="AB55" s="14"/>
      <c r="AC55" s="14"/>
      <c r="AD55" s="14"/>
      <c r="AE55" s="14"/>
      <c r="AF55" s="14"/>
      <c r="AG55" s="14"/>
      <c r="AH55" s="14"/>
      <c r="AI55" s="14"/>
      <c r="AJ55" s="16"/>
    </row>
    <row r="56" spans="1:36">
      <c r="A56" s="9"/>
      <c r="B56" s="9"/>
      <c r="C56" s="15"/>
      <c r="D56" s="401"/>
      <c r="E56" s="435" t="s">
        <v>187</v>
      </c>
      <c r="F56" s="267"/>
      <c r="G56" s="404"/>
      <c r="H56" s="267"/>
      <c r="I56" s="267"/>
      <c r="J56" s="192"/>
      <c r="K56" s="233"/>
      <c r="L56" s="16"/>
      <c r="M56" s="9"/>
      <c r="N56" s="9"/>
      <c r="O56" s="9"/>
      <c r="P56" s="9"/>
      <c r="Q56" s="9"/>
      <c r="R56" s="9"/>
      <c r="S56" s="9"/>
      <c r="T56" s="9"/>
      <c r="U56" s="14"/>
      <c r="V56" s="14"/>
      <c r="W56" s="14"/>
      <c r="X56" s="14"/>
      <c r="Y56" s="14"/>
      <c r="Z56" s="14"/>
      <c r="AA56" s="14"/>
      <c r="AB56" s="14"/>
      <c r="AC56" s="14"/>
      <c r="AD56" s="14"/>
      <c r="AE56" s="14"/>
      <c r="AF56" s="14"/>
      <c r="AG56" s="14"/>
      <c r="AH56" s="14"/>
      <c r="AI56" s="14"/>
      <c r="AJ56" s="16"/>
    </row>
    <row r="57" spans="1:36">
      <c r="A57" s="9"/>
      <c r="B57" s="9"/>
      <c r="C57" s="15"/>
      <c r="D57" s="401"/>
      <c r="E57" s="435" t="s">
        <v>188</v>
      </c>
      <c r="F57" s="267"/>
      <c r="G57" s="404"/>
      <c r="H57" s="267"/>
      <c r="I57" s="267"/>
      <c r="J57" s="192"/>
      <c r="K57" s="233"/>
      <c r="L57" s="16"/>
      <c r="M57" s="9"/>
      <c r="N57" s="9"/>
      <c r="O57" s="9"/>
      <c r="P57" s="9"/>
      <c r="Q57" s="9"/>
      <c r="R57" s="9"/>
      <c r="S57" s="9"/>
      <c r="T57" s="9"/>
      <c r="U57" s="14"/>
      <c r="V57" s="14"/>
      <c r="W57" s="14"/>
      <c r="X57" s="14"/>
      <c r="Y57" s="14"/>
      <c r="Z57" s="14"/>
      <c r="AA57" s="14"/>
      <c r="AB57" s="14"/>
      <c r="AC57" s="14"/>
      <c r="AD57" s="14"/>
      <c r="AE57" s="14"/>
      <c r="AF57" s="14"/>
      <c r="AG57" s="14"/>
      <c r="AH57" s="14"/>
      <c r="AI57" s="14"/>
      <c r="AJ57" s="16"/>
    </row>
    <row r="58" spans="1:36">
      <c r="A58" s="9"/>
      <c r="B58" s="9"/>
      <c r="C58" s="15"/>
      <c r="D58" s="401"/>
      <c r="E58" s="435" t="s">
        <v>123</v>
      </c>
      <c r="F58" s="267"/>
      <c r="G58" s="404"/>
      <c r="H58" s="267"/>
      <c r="I58" s="267"/>
      <c r="J58" s="192"/>
      <c r="K58" s="233"/>
      <c r="L58" s="16"/>
      <c r="M58" s="9"/>
      <c r="N58" s="9"/>
      <c r="O58" s="9"/>
      <c r="P58" s="9"/>
      <c r="Q58" s="9"/>
      <c r="R58" s="9"/>
      <c r="S58" s="9"/>
      <c r="T58" s="9"/>
      <c r="U58" s="14"/>
      <c r="V58" s="14"/>
      <c r="W58" s="14"/>
      <c r="X58" s="14"/>
      <c r="Y58" s="14"/>
      <c r="Z58" s="14"/>
      <c r="AA58" s="14"/>
      <c r="AB58" s="14"/>
      <c r="AC58" s="14"/>
      <c r="AD58" s="14"/>
      <c r="AE58" s="14"/>
      <c r="AF58" s="14"/>
      <c r="AG58" s="14"/>
      <c r="AH58" s="14"/>
      <c r="AI58" s="14"/>
      <c r="AJ58" s="16"/>
    </row>
    <row r="59" spans="1:36">
      <c r="A59" s="9"/>
      <c r="B59" s="9"/>
      <c r="C59" s="15"/>
      <c r="D59" s="401"/>
      <c r="E59" s="435" t="s">
        <v>124</v>
      </c>
      <c r="F59" s="267"/>
      <c r="G59" s="404"/>
      <c r="H59" s="267"/>
      <c r="I59" s="267"/>
      <c r="J59" s="192"/>
      <c r="K59" s="233"/>
      <c r="L59" s="16"/>
      <c r="M59" s="9"/>
      <c r="N59" s="9"/>
      <c r="O59" s="9"/>
      <c r="P59" s="9"/>
      <c r="Q59" s="9"/>
      <c r="R59" s="9"/>
      <c r="S59" s="9"/>
      <c r="T59" s="9"/>
      <c r="U59" s="14"/>
      <c r="V59" s="14"/>
      <c r="W59" s="14"/>
      <c r="X59" s="14"/>
      <c r="Y59" s="14"/>
      <c r="Z59" s="14"/>
      <c r="AA59" s="14"/>
      <c r="AB59" s="14"/>
      <c r="AC59" s="14"/>
      <c r="AD59" s="14"/>
      <c r="AE59" s="14"/>
      <c r="AF59" s="14"/>
      <c r="AG59" s="14"/>
      <c r="AH59" s="14"/>
      <c r="AI59" s="14"/>
      <c r="AJ59" s="16"/>
    </row>
    <row r="60" spans="1:36">
      <c r="A60" s="9"/>
      <c r="B60" s="9"/>
      <c r="C60" s="15"/>
      <c r="D60" s="401"/>
      <c r="E60" s="435" t="s">
        <v>189</v>
      </c>
      <c r="F60" s="267"/>
      <c r="G60" s="404"/>
      <c r="H60" s="267"/>
      <c r="I60" s="267"/>
      <c r="J60" s="192"/>
      <c r="K60" s="233"/>
      <c r="L60" s="16"/>
      <c r="M60" s="9"/>
      <c r="N60" s="9"/>
      <c r="O60" s="9"/>
      <c r="P60" s="9"/>
      <c r="Q60" s="9"/>
      <c r="R60" s="9"/>
      <c r="S60" s="9"/>
      <c r="T60" s="9"/>
      <c r="U60" s="14"/>
      <c r="V60" s="14"/>
      <c r="W60" s="14"/>
      <c r="X60" s="14"/>
      <c r="Y60" s="14"/>
      <c r="Z60" s="14"/>
      <c r="AA60" s="14"/>
      <c r="AB60" s="14"/>
      <c r="AC60" s="14"/>
      <c r="AD60" s="14"/>
      <c r="AE60" s="14"/>
      <c r="AF60" s="14"/>
      <c r="AG60" s="14"/>
      <c r="AH60" s="14"/>
      <c r="AI60" s="14"/>
      <c r="AJ60" s="16"/>
    </row>
    <row r="61" spans="1:36">
      <c r="A61" s="9"/>
      <c r="B61" s="9"/>
      <c r="C61" s="15"/>
      <c r="D61" s="401"/>
      <c r="E61" s="435" t="s">
        <v>126</v>
      </c>
      <c r="F61" s="267"/>
      <c r="G61" s="404"/>
      <c r="H61" s="267"/>
      <c r="I61" s="267"/>
      <c r="J61" s="192"/>
      <c r="K61" s="233"/>
      <c r="L61" s="16"/>
      <c r="M61" s="9"/>
      <c r="N61" s="9"/>
      <c r="O61" s="9"/>
      <c r="P61" s="9"/>
      <c r="Q61" s="9"/>
      <c r="R61" s="9"/>
      <c r="S61" s="9"/>
      <c r="T61" s="9"/>
      <c r="U61" s="14"/>
      <c r="V61" s="14"/>
      <c r="W61" s="14"/>
      <c r="X61" s="14"/>
      <c r="Y61" s="14"/>
      <c r="Z61" s="14"/>
      <c r="AA61" s="14"/>
      <c r="AB61" s="14"/>
      <c r="AC61" s="14"/>
      <c r="AD61" s="14"/>
      <c r="AE61" s="14"/>
      <c r="AF61" s="14"/>
      <c r="AG61" s="14"/>
      <c r="AH61" s="14"/>
      <c r="AI61" s="14"/>
      <c r="AJ61" s="16"/>
    </row>
    <row r="62" spans="1:36">
      <c r="A62" s="9"/>
      <c r="B62" s="9"/>
      <c r="C62" s="15"/>
      <c r="D62" s="401"/>
      <c r="E62" s="435" t="s">
        <v>190</v>
      </c>
      <c r="F62" s="267"/>
      <c r="G62" s="404"/>
      <c r="H62" s="267"/>
      <c r="I62" s="267"/>
      <c r="J62" s="192"/>
      <c r="K62" s="233"/>
      <c r="L62" s="16"/>
      <c r="M62" s="9"/>
      <c r="N62" s="9"/>
      <c r="O62" s="9"/>
      <c r="P62" s="9"/>
      <c r="Q62" s="9"/>
      <c r="R62" s="9"/>
      <c r="S62" s="9"/>
      <c r="T62" s="9"/>
      <c r="U62" s="14"/>
      <c r="V62" s="14"/>
      <c r="W62" s="14"/>
      <c r="X62" s="14"/>
      <c r="Y62" s="14"/>
      <c r="Z62" s="14"/>
      <c r="AA62" s="14"/>
      <c r="AB62" s="14"/>
      <c r="AC62" s="14"/>
      <c r="AD62" s="14"/>
      <c r="AE62" s="14"/>
      <c r="AF62" s="14"/>
      <c r="AG62" s="14"/>
      <c r="AH62" s="14"/>
      <c r="AI62" s="14"/>
      <c r="AJ62" s="16"/>
    </row>
    <row r="63" spans="1:36">
      <c r="A63" s="9"/>
      <c r="B63" s="9"/>
      <c r="C63" s="15"/>
      <c r="D63" s="401"/>
      <c r="E63" s="435" t="s">
        <v>131</v>
      </c>
      <c r="F63" s="267"/>
      <c r="G63" s="404"/>
      <c r="H63" s="267"/>
      <c r="I63" s="267"/>
      <c r="J63" s="192"/>
      <c r="K63" s="233"/>
      <c r="L63" s="16"/>
      <c r="M63" s="9"/>
      <c r="N63" s="9"/>
      <c r="O63" s="9"/>
      <c r="P63" s="9"/>
      <c r="Q63" s="9"/>
      <c r="R63" s="9"/>
      <c r="S63" s="9"/>
      <c r="T63" s="9"/>
      <c r="U63" s="14"/>
      <c r="V63" s="14"/>
      <c r="W63" s="14"/>
      <c r="X63" s="14"/>
      <c r="Y63" s="14"/>
      <c r="Z63" s="14"/>
      <c r="AA63" s="14"/>
      <c r="AB63" s="14"/>
      <c r="AC63" s="14"/>
      <c r="AD63" s="14"/>
      <c r="AE63" s="14"/>
      <c r="AF63" s="14"/>
      <c r="AG63" s="14"/>
      <c r="AH63" s="14"/>
      <c r="AI63" s="14"/>
      <c r="AJ63" s="16"/>
    </row>
    <row r="64" spans="1:36">
      <c r="A64" s="9"/>
      <c r="B64" s="9"/>
      <c r="C64" s="15"/>
      <c r="D64" s="401"/>
      <c r="E64" s="435" t="s">
        <v>128</v>
      </c>
      <c r="F64" s="267"/>
      <c r="G64" s="404"/>
      <c r="H64" s="267"/>
      <c r="I64" s="267"/>
      <c r="J64" s="192"/>
      <c r="K64" s="233"/>
      <c r="L64" s="16"/>
      <c r="M64" s="9"/>
      <c r="N64" s="9"/>
      <c r="O64" s="9"/>
      <c r="P64" s="9"/>
      <c r="Q64" s="9"/>
      <c r="R64" s="9"/>
      <c r="S64" s="9"/>
      <c r="T64" s="9"/>
      <c r="U64" s="14"/>
      <c r="V64" s="14"/>
      <c r="W64" s="14"/>
      <c r="X64" s="14"/>
      <c r="Y64" s="14"/>
      <c r="Z64" s="14"/>
      <c r="AA64" s="14"/>
      <c r="AB64" s="14"/>
      <c r="AC64" s="14"/>
      <c r="AD64" s="14"/>
      <c r="AE64" s="14"/>
      <c r="AF64" s="14"/>
      <c r="AG64" s="14"/>
      <c r="AH64" s="14"/>
      <c r="AI64" s="14"/>
      <c r="AJ64" s="16"/>
    </row>
    <row r="65" spans="1:36">
      <c r="A65" s="9"/>
      <c r="B65" s="9"/>
      <c r="C65" s="15"/>
      <c r="D65" s="401"/>
      <c r="E65" s="435" t="s">
        <v>192</v>
      </c>
      <c r="F65" s="267"/>
      <c r="G65" s="404"/>
      <c r="H65" s="267"/>
      <c r="I65" s="267"/>
      <c r="J65" s="192"/>
      <c r="K65" s="233"/>
      <c r="L65" s="16"/>
      <c r="M65" s="9"/>
      <c r="N65" s="9"/>
      <c r="O65" s="9"/>
      <c r="P65" s="9"/>
      <c r="Q65" s="9"/>
      <c r="R65" s="9"/>
      <c r="S65" s="9"/>
      <c r="T65" s="9"/>
      <c r="U65" s="14"/>
      <c r="V65" s="14"/>
      <c r="W65" s="14"/>
      <c r="X65" s="14"/>
      <c r="Y65" s="14"/>
      <c r="Z65" s="14"/>
      <c r="AA65" s="14"/>
      <c r="AB65" s="14"/>
      <c r="AC65" s="14"/>
      <c r="AD65" s="14"/>
      <c r="AE65" s="14"/>
      <c r="AF65" s="14"/>
      <c r="AG65" s="14"/>
      <c r="AH65" s="14"/>
      <c r="AI65" s="14"/>
      <c r="AJ65" s="16"/>
    </row>
    <row r="66" spans="1:36">
      <c r="A66" s="9"/>
      <c r="B66" s="9"/>
      <c r="C66" s="15"/>
      <c r="D66" s="401"/>
      <c r="E66" s="435" t="s">
        <v>193</v>
      </c>
      <c r="F66" s="267"/>
      <c r="G66" s="404"/>
      <c r="H66" s="267"/>
      <c r="I66" s="267"/>
      <c r="J66" s="192"/>
      <c r="K66" s="233"/>
      <c r="L66" s="16"/>
      <c r="M66" s="9"/>
      <c r="N66" s="9"/>
      <c r="O66" s="9"/>
      <c r="P66" s="9"/>
      <c r="Q66" s="9"/>
      <c r="R66" s="9"/>
      <c r="S66" s="9"/>
      <c r="T66" s="9"/>
      <c r="U66" s="14"/>
      <c r="V66" s="14"/>
      <c r="W66" s="14"/>
      <c r="X66" s="14"/>
      <c r="Y66" s="14"/>
      <c r="Z66" s="14"/>
      <c r="AA66" s="14"/>
      <c r="AB66" s="14"/>
      <c r="AC66" s="14"/>
      <c r="AD66" s="14"/>
      <c r="AE66" s="14"/>
      <c r="AF66" s="14"/>
      <c r="AG66" s="14"/>
      <c r="AH66" s="14"/>
      <c r="AI66" s="14"/>
      <c r="AJ66" s="16"/>
    </row>
    <row r="67" spans="1:36">
      <c r="A67" s="9"/>
      <c r="B67" s="9"/>
      <c r="C67" s="15"/>
      <c r="D67" s="401"/>
      <c r="E67" s="435" t="s">
        <v>194</v>
      </c>
      <c r="F67" s="267"/>
      <c r="G67" s="404"/>
      <c r="H67" s="267"/>
      <c r="I67" s="267"/>
      <c r="J67" s="192"/>
      <c r="K67" s="233"/>
      <c r="L67" s="16"/>
      <c r="M67" s="9"/>
      <c r="N67" s="9"/>
      <c r="O67" s="9"/>
      <c r="P67" s="9"/>
      <c r="Q67" s="9"/>
      <c r="R67" s="9"/>
      <c r="S67" s="9"/>
      <c r="T67" s="9"/>
      <c r="U67" s="14"/>
      <c r="V67" s="14"/>
      <c r="W67" s="14"/>
      <c r="X67" s="14"/>
      <c r="Y67" s="14"/>
      <c r="Z67" s="14"/>
      <c r="AA67" s="14"/>
      <c r="AB67" s="14"/>
      <c r="AC67" s="14"/>
      <c r="AD67" s="14"/>
      <c r="AE67" s="14"/>
      <c r="AF67" s="14"/>
      <c r="AG67" s="14"/>
      <c r="AH67" s="14"/>
      <c r="AI67" s="14"/>
      <c r="AJ67" s="16"/>
    </row>
    <row r="68" spans="1:36">
      <c r="A68" s="9"/>
      <c r="B68" s="9"/>
      <c r="C68" s="15"/>
      <c r="D68" s="401"/>
      <c r="E68" s="434" t="s">
        <v>195</v>
      </c>
      <c r="F68" s="267"/>
      <c r="G68" s="404"/>
      <c r="H68" s="267"/>
      <c r="I68" s="267"/>
      <c r="J68" s="192"/>
      <c r="K68" s="233"/>
      <c r="L68" s="16"/>
      <c r="M68" s="9"/>
      <c r="N68" s="9"/>
      <c r="O68" s="9"/>
      <c r="P68" s="9"/>
      <c r="Q68" s="9"/>
      <c r="R68" s="9"/>
      <c r="S68" s="9"/>
      <c r="T68" s="9"/>
      <c r="U68" s="14"/>
      <c r="V68" s="14"/>
      <c r="W68" s="14"/>
      <c r="X68" s="14"/>
      <c r="Y68" s="14"/>
      <c r="Z68" s="14"/>
      <c r="AA68" s="14"/>
      <c r="AB68" s="14"/>
      <c r="AC68" s="14"/>
      <c r="AD68" s="14"/>
      <c r="AE68" s="14"/>
      <c r="AF68" s="14"/>
      <c r="AG68" s="14"/>
      <c r="AH68" s="14"/>
      <c r="AI68" s="14"/>
      <c r="AJ68" s="16"/>
    </row>
    <row r="69" spans="1:36">
      <c r="A69" s="9"/>
      <c r="B69" s="9"/>
      <c r="C69" s="15"/>
      <c r="D69" s="401"/>
      <c r="E69" s="434" t="s">
        <v>196</v>
      </c>
      <c r="F69" s="267"/>
      <c r="G69" s="404"/>
      <c r="H69" s="267"/>
      <c r="I69" s="267"/>
      <c r="J69" s="192"/>
      <c r="K69" s="233"/>
      <c r="L69" s="16"/>
      <c r="M69" s="9"/>
      <c r="N69" s="9"/>
      <c r="O69" s="9"/>
      <c r="P69" s="9"/>
      <c r="Q69" s="9"/>
      <c r="R69" s="9"/>
      <c r="S69" s="9"/>
      <c r="T69" s="9"/>
      <c r="U69" s="14"/>
      <c r="V69" s="14"/>
      <c r="W69" s="14"/>
      <c r="X69" s="14"/>
      <c r="Y69" s="14"/>
      <c r="Z69" s="14"/>
      <c r="AA69" s="14"/>
      <c r="AB69" s="14"/>
      <c r="AC69" s="14"/>
      <c r="AD69" s="14"/>
      <c r="AE69" s="14"/>
      <c r="AF69" s="14"/>
      <c r="AG69" s="14"/>
      <c r="AH69" s="14"/>
      <c r="AI69" s="14"/>
      <c r="AJ69" s="16"/>
    </row>
    <row r="70" spans="1:36">
      <c r="A70" s="9"/>
      <c r="B70" s="9"/>
      <c r="C70" s="15"/>
      <c r="D70" s="401"/>
      <c r="E70" s="434" t="s">
        <v>184</v>
      </c>
      <c r="F70" s="267"/>
      <c r="G70" s="404"/>
      <c r="H70" s="267"/>
      <c r="I70" s="267"/>
      <c r="J70" s="192"/>
      <c r="K70" s="233"/>
      <c r="L70" s="16"/>
      <c r="M70" s="9"/>
      <c r="N70" s="9"/>
      <c r="O70" s="9"/>
      <c r="P70" s="9"/>
      <c r="Q70" s="9"/>
      <c r="R70" s="9"/>
      <c r="S70" s="9"/>
      <c r="T70" s="9"/>
      <c r="U70" s="14"/>
      <c r="V70" s="14"/>
      <c r="W70" s="14"/>
      <c r="X70" s="14"/>
      <c r="Y70" s="14"/>
      <c r="Z70" s="14"/>
      <c r="AA70" s="14"/>
      <c r="AB70" s="14"/>
      <c r="AC70" s="14"/>
      <c r="AD70" s="14"/>
      <c r="AE70" s="14"/>
      <c r="AF70" s="14"/>
      <c r="AG70" s="14"/>
      <c r="AH70" s="14"/>
      <c r="AI70" s="14"/>
      <c r="AJ70" s="16"/>
    </row>
    <row r="71" spans="1:36" ht="4.5" customHeight="1">
      <c r="A71" s="9"/>
      <c r="B71" s="9"/>
      <c r="C71" s="15"/>
      <c r="D71" s="401"/>
      <c r="E71" s="267"/>
      <c r="F71" s="267"/>
      <c r="G71" s="404"/>
      <c r="H71" s="267"/>
      <c r="I71" s="267"/>
      <c r="J71" s="192"/>
      <c r="K71" s="233"/>
      <c r="L71" s="16"/>
      <c r="M71" s="9"/>
      <c r="N71" s="9"/>
      <c r="O71" s="9"/>
      <c r="P71" s="9"/>
      <c r="Q71" s="9"/>
      <c r="R71" s="9"/>
      <c r="S71" s="9"/>
      <c r="T71" s="9"/>
      <c r="U71" s="14"/>
      <c r="V71" s="14"/>
      <c r="W71" s="14"/>
      <c r="X71" s="14"/>
      <c r="Y71" s="14"/>
      <c r="Z71" s="14"/>
      <c r="AA71" s="14"/>
      <c r="AB71" s="14"/>
      <c r="AC71" s="14"/>
      <c r="AD71" s="14"/>
      <c r="AE71" s="14"/>
      <c r="AF71" s="14"/>
      <c r="AG71" s="14"/>
      <c r="AH71" s="14"/>
      <c r="AI71" s="14"/>
      <c r="AJ71" s="16"/>
    </row>
    <row r="72" spans="1:36" ht="14.25">
      <c r="A72" s="9"/>
      <c r="B72" s="9"/>
      <c r="C72" s="15"/>
      <c r="D72" s="401"/>
      <c r="E72" s="429" t="s">
        <v>200</v>
      </c>
      <c r="F72" s="267"/>
      <c r="G72" s="398" t="s">
        <v>199</v>
      </c>
      <c r="H72" s="267"/>
      <c r="I72" s="267"/>
      <c r="J72" s="192"/>
      <c r="K72" s="233"/>
      <c r="L72" s="16"/>
      <c r="M72" s="9"/>
      <c r="N72" s="9"/>
      <c r="O72" s="9"/>
      <c r="P72" s="9"/>
      <c r="Q72" s="9"/>
      <c r="R72" s="9"/>
      <c r="S72" s="9"/>
      <c r="T72" s="9"/>
      <c r="U72" s="14"/>
      <c r="V72" s="14"/>
      <c r="W72" s="14"/>
      <c r="X72" s="14"/>
      <c r="Y72" s="14"/>
      <c r="Z72" s="14"/>
      <c r="AA72" s="14"/>
      <c r="AB72" s="14"/>
      <c r="AC72" s="14"/>
      <c r="AD72" s="14"/>
      <c r="AE72" s="14"/>
      <c r="AF72" s="14"/>
      <c r="AG72" s="14"/>
      <c r="AH72" s="14"/>
      <c r="AI72" s="14"/>
      <c r="AJ72" s="16"/>
    </row>
    <row r="73" spans="1:36" ht="12" customHeight="1">
      <c r="A73" s="9"/>
      <c r="B73" s="9"/>
      <c r="C73" s="15"/>
      <c r="D73" s="234"/>
      <c r="E73" s="436"/>
      <c r="F73" s="338"/>
      <c r="G73" s="339"/>
      <c r="H73" s="338"/>
      <c r="I73" s="197"/>
      <c r="J73" s="197"/>
      <c r="K73" s="235"/>
      <c r="L73" s="16"/>
      <c r="M73" s="9"/>
      <c r="N73" s="9"/>
      <c r="O73" s="9"/>
      <c r="P73" s="9"/>
      <c r="Q73" s="9"/>
      <c r="R73" s="9"/>
      <c r="S73" s="9"/>
      <c r="T73" s="9"/>
      <c r="U73" s="14"/>
      <c r="V73" s="14"/>
      <c r="W73" s="14"/>
      <c r="X73" s="14"/>
      <c r="Y73" s="14"/>
      <c r="Z73" s="14"/>
      <c r="AA73" s="14"/>
      <c r="AB73" s="14"/>
      <c r="AC73" s="14"/>
      <c r="AD73" s="14"/>
      <c r="AE73" s="14"/>
      <c r="AF73" s="14"/>
      <c r="AG73" s="14"/>
      <c r="AH73" s="14"/>
      <c r="AI73" s="14"/>
      <c r="AJ73" s="16"/>
    </row>
    <row r="74" spans="1:36" ht="5.0999999999999996" customHeight="1">
      <c r="A74" s="9"/>
      <c r="B74" s="9"/>
      <c r="C74" s="15"/>
      <c r="D74" s="323"/>
      <c r="E74" s="345"/>
      <c r="F74" s="346"/>
      <c r="G74" s="347"/>
      <c r="H74" s="346"/>
      <c r="I74" s="285"/>
      <c r="J74" s="285"/>
      <c r="K74" s="322"/>
      <c r="L74" s="16"/>
      <c r="M74" s="9"/>
      <c r="N74" s="9"/>
      <c r="O74" s="9"/>
      <c r="P74" s="9"/>
      <c r="Q74" s="9"/>
      <c r="R74" s="9"/>
      <c r="S74" s="9"/>
      <c r="T74" s="9"/>
      <c r="U74" s="14"/>
      <c r="V74" s="14"/>
      <c r="W74" s="14"/>
      <c r="X74" s="14"/>
      <c r="Y74" s="14"/>
      <c r="Z74" s="14"/>
      <c r="AA74" s="14"/>
      <c r="AB74" s="14"/>
      <c r="AC74" s="14"/>
      <c r="AD74" s="14"/>
      <c r="AE74" s="14"/>
      <c r="AF74" s="14"/>
      <c r="AG74" s="14"/>
      <c r="AH74" s="14"/>
      <c r="AI74" s="14"/>
      <c r="AJ74" s="16"/>
    </row>
    <row r="75" spans="1:36" ht="14.25">
      <c r="A75" s="9"/>
      <c r="B75" s="9"/>
      <c r="C75" s="15"/>
      <c r="D75" s="332">
        <v>3</v>
      </c>
      <c r="E75" s="333"/>
      <c r="F75" s="334"/>
      <c r="G75" s="335"/>
      <c r="H75" s="334"/>
      <c r="I75" s="231"/>
      <c r="J75" s="232"/>
      <c r="K75" s="322"/>
      <c r="L75" s="16"/>
      <c r="M75" s="9"/>
      <c r="N75" s="9"/>
      <c r="O75" s="9"/>
      <c r="P75" s="9"/>
      <c r="Q75" s="9"/>
      <c r="R75" s="9"/>
      <c r="S75" s="9"/>
      <c r="T75" s="9"/>
      <c r="U75" s="14"/>
      <c r="V75" s="14"/>
      <c r="W75" s="14"/>
      <c r="X75" s="14"/>
      <c r="Y75" s="14"/>
      <c r="Z75" s="14"/>
      <c r="AA75" s="14"/>
      <c r="AB75" s="14"/>
      <c r="AC75" s="14"/>
      <c r="AD75" s="14"/>
      <c r="AE75" s="14"/>
      <c r="AF75" s="14"/>
      <c r="AG75" s="14"/>
      <c r="AH75" s="14"/>
      <c r="AI75" s="14"/>
      <c r="AJ75" s="16"/>
    </row>
    <row r="76" spans="1:36">
      <c r="A76" s="9"/>
      <c r="B76" s="9"/>
      <c r="C76" s="15"/>
      <c r="D76" s="323"/>
      <c r="E76" s="336"/>
      <c r="F76" s="330"/>
      <c r="G76" s="331"/>
      <c r="H76" s="330"/>
      <c r="I76" s="192"/>
      <c r="J76" s="233"/>
      <c r="K76" s="322"/>
      <c r="L76" s="16"/>
      <c r="M76" s="9"/>
      <c r="N76" s="9"/>
      <c r="O76" s="9"/>
      <c r="P76" s="9"/>
      <c r="Q76" s="9"/>
      <c r="R76" s="9"/>
      <c r="S76" s="9"/>
      <c r="T76" s="9"/>
      <c r="U76" s="14"/>
      <c r="V76" s="14"/>
      <c r="W76" s="14"/>
      <c r="X76" s="14"/>
      <c r="Y76" s="14"/>
      <c r="Z76" s="14"/>
      <c r="AA76" s="14"/>
      <c r="AB76" s="14"/>
      <c r="AC76" s="14"/>
      <c r="AD76" s="14"/>
      <c r="AE76" s="14"/>
      <c r="AF76" s="14"/>
      <c r="AG76" s="14"/>
      <c r="AH76" s="14"/>
      <c r="AI76" s="14"/>
      <c r="AJ76" s="16"/>
    </row>
    <row r="77" spans="1:36">
      <c r="A77" s="9"/>
      <c r="B77" s="9"/>
      <c r="C77" s="15"/>
      <c r="D77" s="323"/>
      <c r="E77" s="336"/>
      <c r="F77" s="330"/>
      <c r="G77" s="331"/>
      <c r="H77" s="330"/>
      <c r="I77" s="192"/>
      <c r="J77" s="233"/>
      <c r="K77" s="322"/>
      <c r="L77" s="16"/>
      <c r="M77" s="9"/>
      <c r="N77" s="9"/>
      <c r="O77" s="9"/>
      <c r="P77" s="9"/>
      <c r="Q77" s="9"/>
      <c r="R77" s="9"/>
      <c r="S77" s="9"/>
      <c r="T77" s="9"/>
      <c r="U77" s="14"/>
      <c r="V77" s="14"/>
      <c r="W77" s="14"/>
      <c r="X77" s="14"/>
      <c r="Y77" s="14"/>
      <c r="Z77" s="14"/>
      <c r="AA77" s="14"/>
      <c r="AB77" s="14"/>
      <c r="AC77" s="14"/>
      <c r="AD77" s="14"/>
      <c r="AE77" s="14"/>
      <c r="AF77" s="14"/>
      <c r="AG77" s="14"/>
      <c r="AH77" s="14"/>
      <c r="AI77" s="14"/>
      <c r="AJ77" s="16"/>
    </row>
    <row r="78" spans="1:36">
      <c r="A78" s="9"/>
      <c r="B78" s="9"/>
      <c r="C78" s="15"/>
      <c r="D78" s="323"/>
      <c r="E78" s="336"/>
      <c r="F78" s="330"/>
      <c r="G78" s="331"/>
      <c r="H78" s="330"/>
      <c r="I78" s="192"/>
      <c r="J78" s="233"/>
      <c r="K78" s="322"/>
      <c r="L78" s="16"/>
      <c r="M78" s="9"/>
      <c r="N78" s="9"/>
      <c r="O78" s="9"/>
      <c r="P78" s="9"/>
      <c r="Q78" s="9"/>
      <c r="R78" s="9"/>
      <c r="S78" s="9"/>
      <c r="T78" s="9"/>
      <c r="U78" s="14"/>
      <c r="V78" s="14"/>
      <c r="W78" s="14"/>
      <c r="X78" s="14"/>
      <c r="Y78" s="14"/>
      <c r="Z78" s="14"/>
      <c r="AA78" s="14"/>
      <c r="AB78" s="14"/>
      <c r="AC78" s="14"/>
      <c r="AD78" s="14"/>
      <c r="AE78" s="14"/>
      <c r="AF78" s="14"/>
      <c r="AG78" s="14"/>
      <c r="AH78" s="14"/>
      <c r="AI78" s="14"/>
      <c r="AJ78" s="16"/>
    </row>
    <row r="79" spans="1:36">
      <c r="A79" s="9"/>
      <c r="B79" s="9"/>
      <c r="C79" s="15"/>
      <c r="D79" s="323"/>
      <c r="E79" s="336"/>
      <c r="F79" s="330"/>
      <c r="G79" s="331"/>
      <c r="H79" s="330"/>
      <c r="I79" s="192"/>
      <c r="J79" s="233"/>
      <c r="K79" s="322"/>
      <c r="L79" s="16"/>
      <c r="M79" s="9"/>
      <c r="N79" s="9"/>
      <c r="O79" s="9"/>
      <c r="P79" s="9"/>
      <c r="Q79" s="9"/>
      <c r="R79" s="9"/>
      <c r="S79" s="9"/>
      <c r="T79" s="9"/>
      <c r="U79" s="14"/>
      <c r="V79" s="14"/>
      <c r="W79" s="14"/>
      <c r="X79" s="14"/>
      <c r="Y79" s="14"/>
      <c r="Z79" s="14"/>
      <c r="AA79" s="14"/>
      <c r="AB79" s="14"/>
      <c r="AC79" s="14"/>
      <c r="AD79" s="14"/>
      <c r="AE79" s="14"/>
      <c r="AF79" s="14"/>
      <c r="AG79" s="14"/>
      <c r="AH79" s="14"/>
      <c r="AI79" s="14"/>
      <c r="AJ79" s="16"/>
    </row>
    <row r="80" spans="1:36">
      <c r="A80" s="9"/>
      <c r="B80" s="9"/>
      <c r="C80" s="15"/>
      <c r="D80" s="323"/>
      <c r="E80" s="336"/>
      <c r="F80" s="330"/>
      <c r="G80" s="331"/>
      <c r="H80" s="330"/>
      <c r="I80" s="192"/>
      <c r="J80" s="233"/>
      <c r="K80" s="322"/>
      <c r="L80" s="16"/>
      <c r="M80" s="9"/>
      <c r="N80" s="9"/>
      <c r="O80" s="9"/>
      <c r="P80" s="9"/>
      <c r="Q80" s="9"/>
      <c r="R80" s="9"/>
      <c r="S80" s="9"/>
      <c r="T80" s="9"/>
      <c r="U80" s="14"/>
      <c r="V80" s="14"/>
      <c r="W80" s="14"/>
      <c r="X80" s="14"/>
      <c r="Y80" s="14"/>
      <c r="Z80" s="14"/>
      <c r="AA80" s="14"/>
      <c r="AB80" s="14"/>
      <c r="AC80" s="14"/>
      <c r="AD80" s="14"/>
      <c r="AE80" s="14"/>
      <c r="AF80" s="14"/>
      <c r="AG80" s="14"/>
      <c r="AH80" s="14"/>
      <c r="AI80" s="14"/>
      <c r="AJ80" s="16"/>
    </row>
    <row r="81" spans="1:36">
      <c r="A81" s="9"/>
      <c r="B81" s="9"/>
      <c r="C81" s="15"/>
      <c r="D81" s="323"/>
      <c r="E81" s="336"/>
      <c r="F81" s="330"/>
      <c r="G81" s="331"/>
      <c r="H81" s="330"/>
      <c r="I81" s="192"/>
      <c r="J81" s="233"/>
      <c r="K81" s="322"/>
      <c r="L81" s="16"/>
      <c r="M81" s="9"/>
      <c r="N81" s="9"/>
      <c r="O81" s="9"/>
      <c r="P81" s="9"/>
      <c r="Q81" s="9"/>
      <c r="R81" s="9"/>
      <c r="S81" s="9"/>
      <c r="T81" s="9"/>
      <c r="U81" s="14"/>
      <c r="V81" s="14"/>
      <c r="W81" s="14"/>
      <c r="X81" s="14"/>
      <c r="Y81" s="14"/>
      <c r="Z81" s="14"/>
      <c r="AA81" s="14"/>
      <c r="AB81" s="14"/>
      <c r="AC81" s="14"/>
      <c r="AD81" s="14"/>
      <c r="AE81" s="14"/>
      <c r="AF81" s="14"/>
      <c r="AG81" s="14"/>
      <c r="AH81" s="14"/>
      <c r="AI81" s="14"/>
      <c r="AJ81" s="16"/>
    </row>
    <row r="82" spans="1:36">
      <c r="A82" s="9"/>
      <c r="B82" s="9"/>
      <c r="C82" s="15"/>
      <c r="D82" s="323"/>
      <c r="E82" s="336"/>
      <c r="F82" s="330"/>
      <c r="G82" s="331"/>
      <c r="H82" s="330"/>
      <c r="I82" s="192"/>
      <c r="J82" s="233"/>
      <c r="K82" s="322"/>
      <c r="L82" s="16"/>
      <c r="M82" s="9"/>
      <c r="N82" s="9"/>
      <c r="O82" s="9"/>
      <c r="P82" s="9"/>
      <c r="Q82" s="9"/>
      <c r="R82" s="9"/>
      <c r="S82" s="9"/>
      <c r="T82" s="9"/>
      <c r="U82" s="14"/>
      <c r="V82" s="14"/>
      <c r="W82" s="14"/>
      <c r="X82" s="14"/>
      <c r="Y82" s="14"/>
      <c r="Z82" s="14"/>
      <c r="AA82" s="14"/>
      <c r="AB82" s="14"/>
      <c r="AC82" s="14"/>
      <c r="AD82" s="14"/>
      <c r="AE82" s="14"/>
      <c r="AF82" s="14"/>
      <c r="AG82" s="14"/>
      <c r="AH82" s="14"/>
      <c r="AI82" s="14"/>
      <c r="AJ82" s="16"/>
    </row>
    <row r="83" spans="1:36">
      <c r="A83" s="9"/>
      <c r="B83" s="9"/>
      <c r="C83" s="15"/>
      <c r="D83" s="323"/>
      <c r="E83" s="336"/>
      <c r="F83" s="330"/>
      <c r="G83" s="331"/>
      <c r="H83" s="330"/>
      <c r="I83" s="192"/>
      <c r="J83" s="233"/>
      <c r="K83" s="322"/>
      <c r="L83" s="16"/>
      <c r="M83" s="9"/>
      <c r="N83" s="9"/>
      <c r="O83" s="9"/>
      <c r="P83" s="9"/>
      <c r="Q83" s="9"/>
      <c r="R83" s="9"/>
      <c r="S83" s="9"/>
      <c r="T83" s="9"/>
      <c r="U83" s="14"/>
      <c r="V83" s="14"/>
      <c r="W83" s="14"/>
      <c r="X83" s="14"/>
      <c r="Y83" s="14"/>
      <c r="Z83" s="14"/>
      <c r="AA83" s="14"/>
      <c r="AB83" s="14"/>
      <c r="AC83" s="14"/>
      <c r="AD83" s="14"/>
      <c r="AE83" s="14"/>
      <c r="AF83" s="14"/>
      <c r="AG83" s="14"/>
      <c r="AH83" s="14"/>
      <c r="AI83" s="14"/>
      <c r="AJ83" s="16"/>
    </row>
    <row r="84" spans="1:36">
      <c r="A84" s="9"/>
      <c r="B84" s="9"/>
      <c r="C84" s="15"/>
      <c r="D84" s="323"/>
      <c r="E84" s="336"/>
      <c r="F84" s="330"/>
      <c r="G84" s="331"/>
      <c r="H84" s="330"/>
      <c r="I84" s="192"/>
      <c r="J84" s="233"/>
      <c r="K84" s="322"/>
      <c r="L84" s="16"/>
      <c r="M84" s="9"/>
      <c r="N84" s="9"/>
      <c r="O84" s="9"/>
      <c r="P84" s="9"/>
      <c r="Q84" s="9"/>
      <c r="R84" s="9"/>
      <c r="S84" s="9"/>
      <c r="T84" s="9"/>
      <c r="U84" s="14"/>
      <c r="V84" s="14"/>
      <c r="W84" s="14"/>
      <c r="X84" s="14"/>
      <c r="Y84" s="14"/>
      <c r="Z84" s="14"/>
      <c r="AA84" s="14"/>
      <c r="AB84" s="14"/>
      <c r="AC84" s="14"/>
      <c r="AD84" s="14"/>
      <c r="AE84" s="14"/>
      <c r="AF84" s="14"/>
      <c r="AG84" s="14"/>
      <c r="AH84" s="14"/>
      <c r="AI84" s="14"/>
      <c r="AJ84" s="16"/>
    </row>
    <row r="85" spans="1:36">
      <c r="A85" s="9"/>
      <c r="B85" s="9"/>
      <c r="C85" s="15"/>
      <c r="D85" s="323"/>
      <c r="E85" s="336"/>
      <c r="F85" s="330"/>
      <c r="G85" s="331"/>
      <c r="H85" s="330"/>
      <c r="I85" s="192"/>
      <c r="J85" s="233"/>
      <c r="K85" s="322"/>
      <c r="L85" s="16"/>
      <c r="M85" s="9"/>
      <c r="N85" s="9"/>
      <c r="O85" s="9"/>
      <c r="P85" s="9"/>
      <c r="Q85" s="9"/>
      <c r="R85" s="9"/>
      <c r="S85" s="9"/>
      <c r="T85" s="9"/>
      <c r="U85" s="14"/>
      <c r="V85" s="14"/>
      <c r="W85" s="14"/>
      <c r="X85" s="14"/>
      <c r="Y85" s="14"/>
      <c r="Z85" s="14"/>
      <c r="AA85" s="14"/>
      <c r="AB85" s="14"/>
      <c r="AC85" s="14"/>
      <c r="AD85" s="14"/>
      <c r="AE85" s="14"/>
      <c r="AF85" s="14"/>
      <c r="AG85" s="14"/>
      <c r="AH85" s="14"/>
      <c r="AI85" s="14"/>
      <c r="AJ85" s="16"/>
    </row>
    <row r="86" spans="1:36">
      <c r="A86" s="9"/>
      <c r="B86" s="9"/>
      <c r="C86" s="15"/>
      <c r="D86" s="323"/>
      <c r="E86" s="336"/>
      <c r="F86" s="330"/>
      <c r="G86" s="331"/>
      <c r="H86" s="330"/>
      <c r="I86" s="192"/>
      <c r="J86" s="233"/>
      <c r="K86" s="322"/>
      <c r="L86" s="16"/>
      <c r="M86" s="9"/>
      <c r="N86" s="9"/>
      <c r="O86" s="9"/>
      <c r="P86" s="9"/>
      <c r="Q86" s="9"/>
      <c r="R86" s="9"/>
      <c r="S86" s="9"/>
      <c r="T86" s="9"/>
      <c r="U86" s="14"/>
      <c r="V86" s="14"/>
      <c r="W86" s="14"/>
      <c r="X86" s="14"/>
      <c r="Y86" s="14"/>
      <c r="Z86" s="14"/>
      <c r="AA86" s="14"/>
      <c r="AB86" s="14"/>
      <c r="AC86" s="14"/>
      <c r="AD86" s="14"/>
      <c r="AE86" s="14"/>
      <c r="AF86" s="14"/>
      <c r="AG86" s="14"/>
      <c r="AH86" s="14"/>
      <c r="AI86" s="14"/>
      <c r="AJ86" s="16"/>
    </row>
    <row r="87" spans="1:36">
      <c r="A87" s="9"/>
      <c r="B87" s="9"/>
      <c r="C87" s="15"/>
      <c r="D87" s="323"/>
      <c r="E87" s="336"/>
      <c r="F87" s="330"/>
      <c r="G87" s="331"/>
      <c r="H87" s="330"/>
      <c r="I87" s="192"/>
      <c r="J87" s="233"/>
      <c r="K87" s="322"/>
      <c r="L87" s="16"/>
      <c r="M87" s="9"/>
      <c r="N87" s="9"/>
      <c r="O87" s="9"/>
      <c r="P87" s="9"/>
      <c r="Q87" s="9"/>
      <c r="R87" s="9"/>
      <c r="S87" s="9"/>
      <c r="T87" s="9"/>
      <c r="U87" s="14"/>
      <c r="V87" s="14"/>
      <c r="W87" s="14"/>
      <c r="X87" s="14"/>
      <c r="Y87" s="14"/>
      <c r="Z87" s="14"/>
      <c r="AA87" s="14"/>
      <c r="AB87" s="14"/>
      <c r="AC87" s="14"/>
      <c r="AD87" s="14"/>
      <c r="AE87" s="14"/>
      <c r="AF87" s="14"/>
      <c r="AG87" s="14"/>
      <c r="AH87" s="14"/>
      <c r="AI87" s="14"/>
      <c r="AJ87" s="16"/>
    </row>
    <row r="88" spans="1:36">
      <c r="A88" s="9"/>
      <c r="B88" s="9"/>
      <c r="C88" s="15"/>
      <c r="D88" s="323"/>
      <c r="E88" s="336"/>
      <c r="F88" s="330"/>
      <c r="G88" s="331"/>
      <c r="H88" s="330"/>
      <c r="I88" s="192"/>
      <c r="J88" s="233"/>
      <c r="K88" s="322"/>
      <c r="L88" s="16"/>
      <c r="M88" s="9"/>
      <c r="N88" s="9"/>
      <c r="O88" s="9"/>
      <c r="P88" s="9"/>
      <c r="Q88" s="9"/>
      <c r="R88" s="9"/>
      <c r="S88" s="9"/>
      <c r="T88" s="9"/>
      <c r="U88" s="14"/>
      <c r="V88" s="14"/>
      <c r="W88" s="14"/>
      <c r="X88" s="14"/>
      <c r="Y88" s="14"/>
      <c r="Z88" s="14"/>
      <c r="AA88" s="14"/>
      <c r="AB88" s="14"/>
      <c r="AC88" s="14"/>
      <c r="AD88" s="14"/>
      <c r="AE88" s="14"/>
      <c r="AF88" s="14"/>
      <c r="AG88" s="14"/>
      <c r="AH88" s="14"/>
      <c r="AI88" s="14"/>
      <c r="AJ88" s="16"/>
    </row>
    <row r="89" spans="1:36">
      <c r="A89" s="9"/>
      <c r="B89" s="9"/>
      <c r="C89" s="15"/>
      <c r="D89" s="323"/>
      <c r="E89" s="336"/>
      <c r="F89" s="330"/>
      <c r="G89" s="331"/>
      <c r="H89" s="330"/>
      <c r="I89" s="192"/>
      <c r="J89" s="233"/>
      <c r="K89" s="322"/>
      <c r="L89" s="16"/>
      <c r="M89" s="9"/>
      <c r="N89" s="9"/>
      <c r="O89" s="9"/>
      <c r="P89" s="9"/>
      <c r="Q89" s="9"/>
      <c r="R89" s="9"/>
      <c r="S89" s="9"/>
      <c r="T89" s="9"/>
      <c r="U89" s="14"/>
      <c r="V89" s="14"/>
      <c r="W89" s="14"/>
      <c r="X89" s="14"/>
      <c r="Y89" s="14"/>
      <c r="Z89" s="14"/>
      <c r="AA89" s="14"/>
      <c r="AB89" s="14"/>
      <c r="AC89" s="14"/>
      <c r="AD89" s="14"/>
      <c r="AE89" s="14"/>
      <c r="AF89" s="14"/>
      <c r="AG89" s="14"/>
      <c r="AH89" s="14"/>
      <c r="AI89" s="14"/>
      <c r="AJ89" s="16"/>
    </row>
    <row r="90" spans="1:36">
      <c r="A90" s="9"/>
      <c r="B90" s="9"/>
      <c r="C90" s="15"/>
      <c r="D90" s="323"/>
      <c r="E90" s="336"/>
      <c r="F90" s="330"/>
      <c r="G90" s="331"/>
      <c r="H90" s="330"/>
      <c r="I90" s="192"/>
      <c r="J90" s="233"/>
      <c r="K90" s="322"/>
      <c r="L90" s="16"/>
      <c r="M90" s="9"/>
      <c r="N90" s="9"/>
      <c r="O90" s="9"/>
      <c r="P90" s="9"/>
      <c r="Q90" s="9"/>
      <c r="R90" s="9"/>
      <c r="S90" s="9"/>
      <c r="T90" s="9"/>
      <c r="U90" s="14"/>
      <c r="V90" s="14"/>
      <c r="W90" s="14"/>
      <c r="X90" s="14"/>
      <c r="Y90" s="14"/>
      <c r="Z90" s="14"/>
      <c r="AA90" s="14"/>
      <c r="AB90" s="14"/>
      <c r="AC90" s="14"/>
      <c r="AD90" s="14"/>
      <c r="AE90" s="14"/>
      <c r="AF90" s="14"/>
      <c r="AG90" s="14"/>
      <c r="AH90" s="14"/>
      <c r="AI90" s="14"/>
      <c r="AJ90" s="16"/>
    </row>
    <row r="91" spans="1:36">
      <c r="A91" s="9"/>
      <c r="B91" s="9"/>
      <c r="C91" s="15"/>
      <c r="D91" s="323"/>
      <c r="E91" s="336"/>
      <c r="F91" s="330"/>
      <c r="G91" s="331"/>
      <c r="H91" s="330"/>
      <c r="I91" s="192"/>
      <c r="J91" s="233"/>
      <c r="K91" s="322"/>
      <c r="L91" s="16"/>
      <c r="M91" s="9"/>
      <c r="N91" s="9"/>
      <c r="O91" s="9"/>
      <c r="P91" s="9"/>
      <c r="Q91" s="9"/>
      <c r="R91" s="9"/>
      <c r="S91" s="9"/>
      <c r="T91" s="9"/>
      <c r="U91" s="14"/>
      <c r="V91" s="14"/>
      <c r="W91" s="14"/>
      <c r="X91" s="14"/>
      <c r="Y91" s="14"/>
      <c r="Z91" s="14"/>
      <c r="AA91" s="14"/>
      <c r="AB91" s="14"/>
      <c r="AC91" s="14"/>
      <c r="AD91" s="14"/>
      <c r="AE91" s="14"/>
      <c r="AF91" s="14"/>
      <c r="AG91" s="14"/>
      <c r="AH91" s="14"/>
      <c r="AI91" s="14"/>
      <c r="AJ91" s="16"/>
    </row>
    <row r="92" spans="1:36">
      <c r="A92" s="9"/>
      <c r="B92" s="9"/>
      <c r="C92" s="15"/>
      <c r="D92" s="323"/>
      <c r="E92" s="336"/>
      <c r="F92" s="330"/>
      <c r="G92" s="331"/>
      <c r="H92" s="330"/>
      <c r="I92" s="192"/>
      <c r="J92" s="233"/>
      <c r="K92" s="322"/>
      <c r="L92" s="16"/>
      <c r="M92" s="9"/>
      <c r="N92" s="9"/>
      <c r="O92" s="9"/>
      <c r="P92" s="9"/>
      <c r="Q92" s="9"/>
      <c r="R92" s="9"/>
      <c r="S92" s="9"/>
      <c r="T92" s="9"/>
      <c r="U92" s="14"/>
      <c r="V92" s="14"/>
      <c r="W92" s="14"/>
      <c r="X92" s="14"/>
      <c r="Y92" s="14"/>
      <c r="Z92" s="14"/>
      <c r="AA92" s="14"/>
      <c r="AB92" s="14"/>
      <c r="AC92" s="14"/>
      <c r="AD92" s="14"/>
      <c r="AE92" s="14"/>
      <c r="AF92" s="14"/>
      <c r="AG92" s="14"/>
      <c r="AH92" s="14"/>
      <c r="AI92" s="14"/>
      <c r="AJ92" s="16"/>
    </row>
    <row r="93" spans="1:36" s="12" customFormat="1">
      <c r="A93" s="13"/>
      <c r="B93" s="13"/>
      <c r="C93" s="44"/>
      <c r="D93" s="323"/>
      <c r="E93" s="336"/>
      <c r="F93" s="330"/>
      <c r="G93" s="331"/>
      <c r="H93" s="330"/>
      <c r="I93" s="192"/>
      <c r="J93" s="233"/>
      <c r="K93" s="322"/>
      <c r="L93" s="46"/>
      <c r="M93" s="13"/>
      <c r="N93" s="13"/>
      <c r="O93" s="13"/>
      <c r="P93" s="13"/>
      <c r="Q93" s="13"/>
      <c r="R93" s="13"/>
      <c r="S93" s="13"/>
      <c r="T93" s="13"/>
      <c r="U93" s="45"/>
      <c r="V93" s="45"/>
      <c r="W93" s="45"/>
      <c r="X93" s="45"/>
      <c r="Y93" s="45"/>
      <c r="Z93" s="45"/>
      <c r="AA93" s="45"/>
      <c r="AB93" s="45"/>
      <c r="AC93" s="45"/>
      <c r="AD93" s="45"/>
      <c r="AE93" s="45"/>
      <c r="AF93" s="45"/>
      <c r="AG93" s="45"/>
      <c r="AH93" s="45"/>
      <c r="AI93" s="45"/>
      <c r="AJ93" s="46"/>
    </row>
    <row r="94" spans="1:36">
      <c r="A94" s="9"/>
      <c r="B94" s="9"/>
      <c r="C94" s="295"/>
      <c r="D94" s="323"/>
      <c r="E94" s="336"/>
      <c r="F94" s="330"/>
      <c r="G94" s="331"/>
      <c r="H94" s="330"/>
      <c r="I94" s="192"/>
      <c r="J94" s="233"/>
      <c r="K94" s="322"/>
      <c r="L94" s="295"/>
      <c r="M94" s="9"/>
      <c r="N94" s="9"/>
      <c r="O94" s="9"/>
      <c r="P94" s="9"/>
      <c r="Q94" s="9"/>
      <c r="R94" s="9"/>
      <c r="S94" s="9"/>
      <c r="T94" s="9"/>
      <c r="U94" s="14"/>
      <c r="V94" s="14"/>
      <c r="W94" s="14"/>
      <c r="X94" s="14"/>
      <c r="Y94" s="14"/>
      <c r="Z94" s="14"/>
      <c r="AA94" s="14"/>
      <c r="AB94" s="14"/>
      <c r="AC94" s="14"/>
      <c r="AD94" s="14"/>
      <c r="AE94" s="14"/>
      <c r="AF94" s="14"/>
      <c r="AG94" s="14"/>
      <c r="AH94" s="14"/>
      <c r="AI94" s="14"/>
      <c r="AJ94" s="16"/>
    </row>
    <row r="95" spans="1:36">
      <c r="A95" s="9"/>
      <c r="B95" s="9"/>
      <c r="C95" s="15"/>
      <c r="D95" s="323"/>
      <c r="E95" s="336"/>
      <c r="F95" s="330"/>
      <c r="G95" s="331"/>
      <c r="H95" s="330"/>
      <c r="I95" s="192"/>
      <c r="J95" s="233"/>
      <c r="K95" s="322"/>
      <c r="L95" s="16"/>
      <c r="M95" s="9"/>
      <c r="N95" s="9"/>
      <c r="O95" s="9"/>
      <c r="P95" s="9"/>
      <c r="Q95" s="9"/>
      <c r="R95" s="9"/>
      <c r="S95" s="9"/>
      <c r="T95" s="9"/>
      <c r="U95" s="14"/>
      <c r="V95" s="14"/>
      <c r="W95" s="14"/>
      <c r="X95" s="14"/>
      <c r="Y95" s="14"/>
      <c r="Z95" s="14"/>
      <c r="AA95" s="14"/>
      <c r="AB95" s="14"/>
      <c r="AC95" s="14"/>
      <c r="AD95" s="14"/>
      <c r="AE95" s="14"/>
      <c r="AF95" s="14"/>
      <c r="AG95" s="14"/>
      <c r="AH95" s="14"/>
      <c r="AI95" s="14"/>
      <c r="AJ95" s="16"/>
    </row>
    <row r="96" spans="1:36">
      <c r="A96" s="9"/>
      <c r="B96" s="9"/>
      <c r="C96" s="15"/>
      <c r="D96" s="323"/>
      <c r="E96" s="336"/>
      <c r="F96" s="330"/>
      <c r="G96" s="331"/>
      <c r="H96" s="330"/>
      <c r="I96" s="192"/>
      <c r="J96" s="233"/>
      <c r="K96" s="322"/>
      <c r="L96" s="16"/>
      <c r="M96" s="9"/>
      <c r="N96" s="9"/>
      <c r="O96" s="9"/>
      <c r="P96" s="9"/>
      <c r="Q96" s="9"/>
      <c r="R96" s="9"/>
      <c r="S96" s="9"/>
      <c r="T96" s="9"/>
      <c r="U96" s="14"/>
      <c r="V96" s="14"/>
      <c r="W96" s="14"/>
      <c r="X96" s="14"/>
      <c r="Y96" s="14"/>
      <c r="Z96" s="14"/>
      <c r="AA96" s="14"/>
      <c r="AB96" s="14"/>
      <c r="AC96" s="14"/>
      <c r="AD96" s="14"/>
      <c r="AE96" s="14"/>
      <c r="AF96" s="14"/>
      <c r="AG96" s="14"/>
      <c r="AH96" s="14"/>
      <c r="AI96" s="14"/>
      <c r="AJ96" s="16"/>
    </row>
    <row r="97" spans="1:36">
      <c r="A97" s="9"/>
      <c r="B97" s="9"/>
      <c r="C97" s="15"/>
      <c r="D97" s="323"/>
      <c r="E97" s="336"/>
      <c r="F97" s="330"/>
      <c r="G97" s="331"/>
      <c r="H97" s="330"/>
      <c r="I97" s="192"/>
      <c r="J97" s="233"/>
      <c r="K97" s="322"/>
      <c r="L97" s="16"/>
      <c r="M97" s="9"/>
      <c r="N97" s="9"/>
      <c r="O97" s="9"/>
      <c r="P97" s="9"/>
      <c r="Q97" s="9"/>
      <c r="R97" s="9"/>
      <c r="S97" s="9"/>
      <c r="T97" s="9"/>
      <c r="U97" s="14"/>
      <c r="V97" s="14"/>
      <c r="W97" s="14"/>
      <c r="X97" s="14"/>
      <c r="Y97" s="14"/>
      <c r="Z97" s="14"/>
      <c r="AA97" s="14"/>
      <c r="AB97" s="14"/>
      <c r="AC97" s="14"/>
      <c r="AD97" s="14"/>
      <c r="AE97" s="14"/>
      <c r="AF97" s="14"/>
      <c r="AG97" s="14"/>
      <c r="AH97" s="14"/>
      <c r="AI97" s="14"/>
      <c r="AJ97" s="16"/>
    </row>
    <row r="98" spans="1:36">
      <c r="A98" s="9"/>
      <c r="B98" s="9"/>
      <c r="C98" s="15"/>
      <c r="D98" s="323"/>
      <c r="E98" s="336"/>
      <c r="F98" s="330"/>
      <c r="G98" s="331"/>
      <c r="H98" s="330"/>
      <c r="I98" s="192"/>
      <c r="J98" s="233"/>
      <c r="K98" s="322"/>
      <c r="L98" s="16"/>
      <c r="M98" s="9"/>
      <c r="N98" s="9"/>
      <c r="O98" s="9"/>
      <c r="P98" s="9"/>
      <c r="Q98" s="9"/>
      <c r="R98" s="9"/>
      <c r="S98" s="9"/>
      <c r="T98" s="9"/>
      <c r="U98" s="14"/>
      <c r="V98" s="14"/>
      <c r="W98" s="14"/>
      <c r="X98" s="14"/>
      <c r="Y98" s="14"/>
      <c r="Z98" s="14"/>
      <c r="AA98" s="14"/>
      <c r="AB98" s="14"/>
      <c r="AC98" s="14"/>
      <c r="AD98" s="14"/>
      <c r="AE98" s="14"/>
      <c r="AF98" s="14"/>
      <c r="AG98" s="14"/>
      <c r="AH98" s="14"/>
      <c r="AI98" s="14"/>
      <c r="AJ98" s="16"/>
    </row>
    <row r="99" spans="1:36">
      <c r="A99" s="9"/>
      <c r="B99" s="9"/>
      <c r="C99" s="15"/>
      <c r="D99" s="323"/>
      <c r="E99" s="336"/>
      <c r="F99" s="330"/>
      <c r="G99" s="331"/>
      <c r="H99" s="330"/>
      <c r="I99" s="192"/>
      <c r="J99" s="233"/>
      <c r="K99" s="322"/>
      <c r="L99" s="16"/>
      <c r="M99" s="9"/>
      <c r="N99" s="9"/>
      <c r="O99" s="9"/>
      <c r="P99" s="9"/>
      <c r="Q99" s="9"/>
      <c r="R99" s="9"/>
      <c r="S99" s="9"/>
      <c r="T99" s="9"/>
      <c r="U99" s="14"/>
      <c r="V99" s="14"/>
      <c r="W99" s="14"/>
      <c r="X99" s="14"/>
      <c r="Y99" s="14"/>
      <c r="Z99" s="14"/>
      <c r="AA99" s="14"/>
      <c r="AB99" s="14"/>
      <c r="AC99" s="14"/>
      <c r="AD99" s="14"/>
      <c r="AE99" s="14"/>
      <c r="AF99" s="14"/>
      <c r="AG99" s="14"/>
      <c r="AH99" s="14"/>
      <c r="AI99" s="14"/>
      <c r="AJ99" s="16"/>
    </row>
    <row r="100" spans="1:36">
      <c r="A100" s="9"/>
      <c r="B100" s="9"/>
      <c r="C100" s="15"/>
      <c r="D100" s="323"/>
      <c r="E100" s="318"/>
      <c r="F100" s="319"/>
      <c r="G100" s="320"/>
      <c r="H100" s="319"/>
      <c r="I100" s="284"/>
      <c r="J100" s="284"/>
      <c r="K100" s="322"/>
      <c r="L100" s="16"/>
      <c r="M100" s="9"/>
      <c r="N100" s="9"/>
      <c r="O100" s="9"/>
      <c r="P100" s="9"/>
      <c r="Q100" s="9"/>
      <c r="R100" s="9"/>
      <c r="S100" s="9"/>
      <c r="T100" s="9"/>
      <c r="U100" s="14"/>
      <c r="V100" s="14"/>
      <c r="W100" s="14"/>
      <c r="X100" s="14"/>
      <c r="Y100" s="14"/>
      <c r="Z100" s="14"/>
      <c r="AA100" s="14"/>
      <c r="AB100" s="14"/>
      <c r="AC100" s="14"/>
      <c r="AD100" s="14"/>
      <c r="AE100" s="14"/>
      <c r="AF100" s="14"/>
      <c r="AG100" s="14"/>
      <c r="AH100" s="14"/>
      <c r="AI100" s="14"/>
      <c r="AJ100" s="16"/>
    </row>
    <row r="101" spans="1:36" ht="5.0999999999999996" customHeight="1">
      <c r="A101" s="9"/>
      <c r="B101" s="9"/>
      <c r="C101" s="15"/>
      <c r="D101" s="324"/>
      <c r="E101" s="325"/>
      <c r="F101" s="326"/>
      <c r="G101" s="327"/>
      <c r="H101" s="326"/>
      <c r="I101" s="286"/>
      <c r="J101" s="286"/>
      <c r="K101" s="328"/>
      <c r="L101" s="16"/>
      <c r="M101" s="9"/>
      <c r="N101" s="9"/>
      <c r="O101" s="9"/>
      <c r="P101" s="9"/>
      <c r="Q101" s="9"/>
      <c r="R101" s="9"/>
      <c r="S101" s="9"/>
      <c r="T101" s="9"/>
      <c r="U101" s="14"/>
      <c r="V101" s="14"/>
      <c r="W101" s="14"/>
      <c r="X101" s="14"/>
      <c r="Y101" s="14"/>
      <c r="Z101" s="14"/>
      <c r="AA101" s="14"/>
      <c r="AB101" s="14"/>
      <c r="AC101" s="14"/>
      <c r="AD101" s="14"/>
      <c r="AE101" s="14"/>
      <c r="AF101" s="14"/>
      <c r="AG101" s="14"/>
      <c r="AH101" s="14"/>
      <c r="AI101" s="14"/>
      <c r="AJ101" s="16"/>
    </row>
    <row r="102" spans="1:36" ht="15" customHeight="1">
      <c r="A102" s="9"/>
      <c r="B102" s="9"/>
      <c r="C102" s="17"/>
      <c r="D102" s="305"/>
      <c r="E102" s="305"/>
      <c r="F102" s="305"/>
      <c r="G102" s="305"/>
      <c r="H102" s="305"/>
      <c r="I102" s="305"/>
      <c r="J102" s="305"/>
      <c r="K102" s="305"/>
      <c r="L102" s="19"/>
      <c r="M102" s="9"/>
      <c r="N102" s="9"/>
      <c r="O102" s="9"/>
      <c r="P102" s="9"/>
      <c r="Q102" s="9"/>
      <c r="R102" s="9"/>
      <c r="S102" s="9"/>
      <c r="T102" s="9"/>
      <c r="U102" s="14"/>
      <c r="V102" s="14"/>
      <c r="W102" s="14"/>
      <c r="X102" s="14"/>
      <c r="Y102" s="14"/>
      <c r="Z102" s="14"/>
      <c r="AA102" s="14"/>
      <c r="AB102" s="14"/>
      <c r="AC102" s="14"/>
      <c r="AD102" s="14"/>
      <c r="AE102" s="14"/>
      <c r="AF102" s="14"/>
      <c r="AG102" s="14"/>
      <c r="AH102" s="14"/>
      <c r="AI102" s="14"/>
      <c r="AJ102" s="16"/>
    </row>
    <row r="103" spans="1:36">
      <c r="A103" s="9"/>
      <c r="B103" s="9"/>
      <c r="C103" s="9"/>
      <c r="D103" s="9"/>
      <c r="E103" s="9"/>
      <c r="F103" s="9"/>
      <c r="G103" s="9"/>
      <c r="H103" s="9"/>
      <c r="I103" s="9"/>
      <c r="J103" s="9"/>
      <c r="K103" s="9"/>
      <c r="L103" s="9"/>
      <c r="M103" s="9"/>
      <c r="N103" s="9"/>
      <c r="O103" s="9"/>
      <c r="P103" s="9"/>
      <c r="Q103" s="9"/>
      <c r="R103" s="9"/>
      <c r="S103" s="9"/>
      <c r="T103" s="9"/>
      <c r="U103" s="14"/>
      <c r="V103" s="14"/>
      <c r="W103" s="14"/>
      <c r="X103" s="14"/>
      <c r="Y103" s="14"/>
      <c r="Z103" s="14"/>
      <c r="AA103" s="14"/>
      <c r="AB103" s="14"/>
      <c r="AC103" s="14"/>
      <c r="AD103" s="14"/>
      <c r="AE103" s="14"/>
      <c r="AF103" s="14"/>
      <c r="AG103" s="14"/>
      <c r="AH103" s="14"/>
      <c r="AI103" s="14"/>
      <c r="AJ103" s="16"/>
    </row>
    <row r="104" spans="1:36">
      <c r="A104" s="9"/>
      <c r="B104" s="9"/>
      <c r="C104" s="9"/>
      <c r="D104" s="9"/>
      <c r="E104" s="9"/>
      <c r="F104" s="9"/>
      <c r="G104" s="9"/>
      <c r="H104" s="9"/>
      <c r="I104" s="9"/>
      <c r="J104" s="9"/>
      <c r="K104" s="9"/>
      <c r="L104" s="9"/>
      <c r="M104" s="9"/>
      <c r="N104" s="9"/>
      <c r="O104" s="9"/>
      <c r="P104" s="9"/>
      <c r="Q104" s="9"/>
      <c r="R104" s="9"/>
      <c r="S104" s="9"/>
      <c r="T104" s="9"/>
      <c r="U104" s="14"/>
      <c r="V104" s="14"/>
      <c r="W104" s="14"/>
      <c r="X104" s="14"/>
      <c r="Y104" s="14"/>
      <c r="Z104" s="14"/>
      <c r="AA104" s="14"/>
      <c r="AB104" s="14"/>
      <c r="AC104" s="14"/>
      <c r="AD104" s="14"/>
      <c r="AE104" s="14"/>
      <c r="AF104" s="14"/>
      <c r="AG104" s="14"/>
      <c r="AH104" s="14"/>
      <c r="AI104" s="14"/>
      <c r="AJ104" s="16"/>
    </row>
    <row r="105" spans="1:36">
      <c r="A105" s="9"/>
      <c r="B105" s="9"/>
      <c r="C105" s="9"/>
      <c r="D105" s="9"/>
      <c r="E105" s="9"/>
      <c r="F105" s="9"/>
      <c r="G105" s="9"/>
      <c r="H105" s="9"/>
      <c r="I105" s="9"/>
      <c r="J105" s="9"/>
      <c r="K105" s="9"/>
      <c r="L105" s="9"/>
      <c r="M105" s="9"/>
      <c r="N105" s="9"/>
      <c r="O105" s="9"/>
      <c r="P105" s="9"/>
      <c r="Q105" s="9"/>
      <c r="R105" s="9"/>
      <c r="S105" s="9"/>
      <c r="T105" s="9"/>
      <c r="U105" s="14"/>
      <c r="V105" s="14"/>
      <c r="W105" s="14"/>
      <c r="X105" s="14"/>
      <c r="Y105" s="14"/>
      <c r="Z105" s="14"/>
      <c r="AA105" s="14"/>
      <c r="AB105" s="14"/>
      <c r="AC105" s="14"/>
      <c r="AD105" s="14"/>
      <c r="AE105" s="14"/>
      <c r="AF105" s="14"/>
      <c r="AG105" s="14"/>
      <c r="AH105" s="14"/>
      <c r="AI105" s="14"/>
      <c r="AJ105" s="16"/>
    </row>
    <row r="106" spans="1:36">
      <c r="A106" s="9"/>
      <c r="B106" s="9"/>
      <c r="C106" s="9"/>
      <c r="D106" s="9"/>
      <c r="E106" s="9"/>
      <c r="F106" s="9"/>
      <c r="G106" s="9"/>
      <c r="H106" s="9"/>
      <c r="I106" s="9"/>
      <c r="J106" s="9"/>
      <c r="K106" s="9"/>
      <c r="L106" s="9"/>
      <c r="M106" s="9"/>
      <c r="N106" s="9"/>
      <c r="O106" s="9"/>
      <c r="P106" s="9"/>
      <c r="Q106" s="9"/>
      <c r="R106" s="9"/>
      <c r="S106" s="9"/>
      <c r="T106" s="9"/>
      <c r="U106" s="14"/>
      <c r="V106" s="14"/>
      <c r="W106" s="14"/>
      <c r="X106" s="14"/>
      <c r="Y106" s="14"/>
      <c r="Z106" s="14"/>
      <c r="AA106" s="14"/>
      <c r="AB106" s="14"/>
      <c r="AC106" s="14"/>
      <c r="AD106" s="14"/>
      <c r="AE106" s="14"/>
      <c r="AF106" s="14"/>
      <c r="AG106" s="14"/>
      <c r="AH106" s="14"/>
      <c r="AI106" s="14"/>
      <c r="AJ106" s="16"/>
    </row>
    <row r="107" spans="1:36">
      <c r="A107" s="9"/>
      <c r="B107" s="9"/>
      <c r="C107" s="9"/>
      <c r="D107" s="9"/>
      <c r="E107" s="9"/>
      <c r="F107" s="9"/>
      <c r="G107" s="9"/>
      <c r="H107" s="9"/>
      <c r="I107" s="9"/>
      <c r="J107" s="9"/>
      <c r="K107" s="9"/>
      <c r="L107" s="9"/>
      <c r="M107" s="9"/>
      <c r="N107" s="9"/>
      <c r="O107" s="9"/>
      <c r="P107" s="9"/>
      <c r="Q107" s="9"/>
      <c r="R107" s="9"/>
      <c r="S107" s="9"/>
      <c r="T107" s="9"/>
      <c r="U107" s="14"/>
      <c r="V107" s="14"/>
      <c r="W107" s="14"/>
      <c r="X107" s="14"/>
      <c r="Y107" s="14"/>
      <c r="Z107" s="14"/>
      <c r="AA107" s="14"/>
      <c r="AB107" s="14"/>
      <c r="AC107" s="14"/>
      <c r="AD107" s="14"/>
      <c r="AE107" s="14"/>
      <c r="AF107" s="14"/>
      <c r="AG107" s="14"/>
      <c r="AH107" s="14"/>
      <c r="AI107" s="14"/>
      <c r="AJ107" s="16"/>
    </row>
    <row r="108" spans="1:36">
      <c r="A108" s="9"/>
      <c r="B108" s="9"/>
      <c r="C108" s="9"/>
      <c r="D108" s="9"/>
      <c r="E108" s="9"/>
      <c r="F108" s="9"/>
      <c r="G108" s="9"/>
      <c r="H108" s="9"/>
      <c r="I108" s="9"/>
      <c r="J108" s="9"/>
      <c r="K108" s="9"/>
      <c r="L108" s="9"/>
      <c r="M108" s="9"/>
      <c r="N108" s="9"/>
      <c r="O108" s="9"/>
      <c r="P108" s="9"/>
      <c r="Q108" s="9"/>
      <c r="R108" s="9"/>
      <c r="S108" s="9"/>
      <c r="T108" s="9"/>
      <c r="U108" s="14"/>
      <c r="V108" s="14"/>
      <c r="W108" s="14"/>
      <c r="X108" s="14"/>
      <c r="Y108" s="14"/>
      <c r="Z108" s="14"/>
      <c r="AA108" s="14"/>
      <c r="AB108" s="14"/>
      <c r="AC108" s="14"/>
      <c r="AD108" s="14"/>
      <c r="AE108" s="14"/>
      <c r="AF108" s="14"/>
      <c r="AG108" s="14"/>
      <c r="AH108" s="14"/>
      <c r="AI108" s="14"/>
      <c r="AJ108" s="16"/>
    </row>
    <row r="109" spans="1:36">
      <c r="A109" s="9"/>
      <c r="B109" s="9"/>
      <c r="C109" s="9"/>
      <c r="D109" s="9"/>
      <c r="E109" s="9"/>
      <c r="F109" s="9"/>
      <c r="G109" s="9"/>
      <c r="H109" s="9"/>
      <c r="I109" s="9"/>
      <c r="J109" s="9"/>
      <c r="K109" s="9"/>
      <c r="L109" s="9"/>
      <c r="M109" s="9"/>
      <c r="N109" s="9"/>
      <c r="O109" s="9"/>
      <c r="P109" s="9"/>
      <c r="Q109" s="9"/>
      <c r="R109" s="9"/>
      <c r="S109" s="9"/>
      <c r="T109" s="9"/>
      <c r="U109" s="14"/>
      <c r="V109" s="14"/>
      <c r="W109" s="14"/>
      <c r="X109" s="14"/>
      <c r="Y109" s="14"/>
      <c r="Z109" s="14"/>
      <c r="AA109" s="14"/>
      <c r="AB109" s="14"/>
      <c r="AC109" s="14"/>
      <c r="AD109" s="14"/>
      <c r="AE109" s="14"/>
      <c r="AF109" s="14"/>
      <c r="AG109" s="14"/>
      <c r="AH109" s="14"/>
      <c r="AI109" s="14"/>
      <c r="AJ109" s="16"/>
    </row>
    <row r="110" spans="1:36">
      <c r="A110" s="9"/>
      <c r="B110" s="9"/>
      <c r="C110" s="9"/>
      <c r="D110" s="9"/>
      <c r="E110" s="9"/>
      <c r="F110" s="9"/>
      <c r="G110" s="9"/>
      <c r="H110" s="9"/>
      <c r="I110" s="9"/>
      <c r="J110" s="9"/>
      <c r="K110" s="9"/>
      <c r="L110" s="9"/>
      <c r="M110" s="9"/>
      <c r="N110" s="9"/>
      <c r="O110" s="9"/>
      <c r="P110" s="9"/>
      <c r="Q110" s="9"/>
      <c r="R110" s="9"/>
      <c r="S110" s="9"/>
      <c r="T110" s="9"/>
      <c r="U110" s="14"/>
      <c r="V110" s="14"/>
      <c r="W110" s="14"/>
      <c r="X110" s="14"/>
      <c r="Y110" s="14"/>
      <c r="Z110" s="14"/>
      <c r="AA110" s="14"/>
      <c r="AB110" s="14"/>
      <c r="AC110" s="14"/>
      <c r="AD110" s="14"/>
      <c r="AE110" s="14"/>
      <c r="AF110" s="14"/>
      <c r="AG110" s="14"/>
      <c r="AH110" s="14"/>
      <c r="AI110" s="14"/>
      <c r="AJ110" s="16"/>
    </row>
    <row r="111" spans="1:36">
      <c r="A111" s="9"/>
      <c r="B111" s="9"/>
      <c r="C111" s="9"/>
      <c r="D111" s="9"/>
      <c r="E111" s="9"/>
      <c r="F111" s="9"/>
      <c r="G111" s="9"/>
      <c r="H111" s="9"/>
      <c r="I111" s="9"/>
      <c r="J111" s="9"/>
      <c r="K111" s="9"/>
      <c r="L111" s="9"/>
      <c r="M111" s="9"/>
      <c r="N111" s="9"/>
      <c r="O111" s="9"/>
      <c r="P111" s="9"/>
      <c r="Q111" s="9"/>
      <c r="R111" s="9"/>
      <c r="S111" s="9"/>
      <c r="T111" s="9"/>
      <c r="U111" s="14"/>
      <c r="V111" s="14"/>
      <c r="W111" s="14"/>
      <c r="X111" s="14"/>
      <c r="Y111" s="14"/>
      <c r="Z111" s="14"/>
      <c r="AA111" s="14"/>
      <c r="AB111" s="14"/>
      <c r="AC111" s="14"/>
      <c r="AD111" s="14"/>
      <c r="AE111" s="14"/>
      <c r="AF111" s="14"/>
      <c r="AG111" s="14"/>
      <c r="AH111" s="14"/>
      <c r="AI111" s="14"/>
      <c r="AJ111" s="16"/>
    </row>
    <row r="112" spans="1:36">
      <c r="A112" s="9"/>
      <c r="B112" s="9"/>
      <c r="C112" s="9"/>
      <c r="D112" s="9"/>
      <c r="E112" s="9"/>
      <c r="F112" s="9"/>
      <c r="G112" s="9"/>
      <c r="H112" s="9"/>
      <c r="I112" s="9"/>
      <c r="J112" s="9"/>
      <c r="K112" s="9"/>
      <c r="L112" s="9"/>
      <c r="M112" s="9"/>
      <c r="N112" s="9"/>
      <c r="O112" s="9"/>
      <c r="P112" s="9"/>
      <c r="Q112" s="9"/>
      <c r="R112" s="9"/>
      <c r="S112" s="9"/>
      <c r="T112" s="9"/>
      <c r="U112" s="14"/>
      <c r="V112" s="14"/>
      <c r="W112" s="14"/>
      <c r="X112" s="14"/>
      <c r="Y112" s="14"/>
      <c r="Z112" s="14"/>
      <c r="AA112" s="14"/>
      <c r="AB112" s="14"/>
      <c r="AC112" s="14"/>
      <c r="AD112" s="14"/>
      <c r="AE112" s="14"/>
      <c r="AF112" s="14"/>
      <c r="AG112" s="14"/>
      <c r="AH112" s="14"/>
      <c r="AI112" s="14"/>
      <c r="AJ112" s="16"/>
    </row>
    <row r="113" spans="1:36">
      <c r="A113" s="9"/>
      <c r="B113" s="9"/>
      <c r="C113" s="9"/>
      <c r="D113" s="9"/>
      <c r="E113" s="9"/>
      <c r="F113" s="9"/>
      <c r="G113" s="9"/>
      <c r="H113" s="9"/>
      <c r="I113" s="9"/>
      <c r="J113" s="9"/>
      <c r="K113" s="9"/>
      <c r="L113" s="9"/>
      <c r="M113" s="9"/>
      <c r="N113" s="9"/>
      <c r="O113" s="9"/>
      <c r="P113" s="9"/>
      <c r="Q113" s="9"/>
      <c r="R113" s="9"/>
      <c r="S113" s="9"/>
      <c r="T113" s="9"/>
      <c r="U113" s="14"/>
      <c r="V113" s="14"/>
      <c r="W113" s="14"/>
      <c r="X113" s="14"/>
      <c r="Y113" s="14"/>
      <c r="Z113" s="14"/>
      <c r="AA113" s="14"/>
      <c r="AB113" s="14"/>
      <c r="AC113" s="14"/>
      <c r="AD113" s="14"/>
      <c r="AE113" s="14"/>
      <c r="AF113" s="14"/>
      <c r="AG113" s="14"/>
      <c r="AH113" s="14"/>
      <c r="AI113" s="14"/>
      <c r="AJ113" s="16"/>
    </row>
    <row r="114" spans="1:36">
      <c r="A114" s="9"/>
      <c r="B114" s="9"/>
      <c r="C114" s="9"/>
      <c r="D114" s="9"/>
      <c r="E114" s="9"/>
      <c r="F114" s="9"/>
      <c r="G114" s="9"/>
      <c r="H114" s="9"/>
      <c r="I114" s="9"/>
      <c r="J114" s="9"/>
      <c r="K114" s="9"/>
      <c r="L114" s="9"/>
      <c r="M114" s="9"/>
      <c r="N114" s="9"/>
      <c r="O114" s="9"/>
      <c r="P114" s="9"/>
      <c r="Q114" s="9"/>
      <c r="R114" s="9"/>
      <c r="S114" s="9"/>
      <c r="T114" s="9"/>
      <c r="U114" s="14"/>
      <c r="V114" s="14"/>
      <c r="W114" s="14"/>
      <c r="X114" s="14"/>
      <c r="Y114" s="14"/>
      <c r="Z114" s="14"/>
      <c r="AA114" s="14"/>
      <c r="AB114" s="14"/>
      <c r="AC114" s="14"/>
      <c r="AD114" s="14"/>
      <c r="AE114" s="14"/>
      <c r="AF114" s="14"/>
      <c r="AG114" s="14"/>
      <c r="AH114" s="14"/>
      <c r="AI114" s="14"/>
      <c r="AJ114" s="16"/>
    </row>
    <row r="115" spans="1:36">
      <c r="A115" s="9"/>
      <c r="B115" s="9"/>
      <c r="C115" s="9"/>
      <c r="D115" s="9"/>
      <c r="E115" s="9"/>
      <c r="F115" s="9"/>
      <c r="G115" s="9"/>
      <c r="H115" s="9"/>
      <c r="I115" s="9"/>
      <c r="J115" s="9"/>
      <c r="K115" s="9"/>
      <c r="L115" s="9"/>
      <c r="M115" s="9"/>
      <c r="N115" s="9"/>
      <c r="O115" s="9"/>
      <c r="P115" s="9"/>
      <c r="Q115" s="9"/>
      <c r="R115" s="9"/>
      <c r="S115" s="9"/>
      <c r="T115" s="9"/>
      <c r="U115" s="14"/>
      <c r="V115" s="14"/>
      <c r="W115" s="14"/>
      <c r="X115" s="14"/>
      <c r="Y115" s="14"/>
      <c r="Z115" s="14"/>
      <c r="AA115" s="14"/>
      <c r="AB115" s="14"/>
      <c r="AC115" s="14"/>
      <c r="AD115" s="14"/>
      <c r="AE115" s="14"/>
      <c r="AF115" s="14"/>
      <c r="AG115" s="14"/>
      <c r="AH115" s="14"/>
      <c r="AI115" s="14"/>
      <c r="AJ115" s="16"/>
    </row>
    <row r="116" spans="1:36">
      <c r="A116" s="9"/>
      <c r="B116" s="9"/>
      <c r="C116" s="9"/>
      <c r="D116" s="9"/>
      <c r="E116" s="9"/>
      <c r="F116" s="9"/>
      <c r="G116" s="9"/>
      <c r="H116" s="9"/>
      <c r="I116" s="9"/>
      <c r="J116" s="9"/>
      <c r="K116" s="9"/>
      <c r="L116" s="9"/>
      <c r="M116" s="9"/>
      <c r="N116" s="9"/>
      <c r="O116" s="9"/>
      <c r="P116" s="9"/>
      <c r="Q116" s="9"/>
      <c r="R116" s="9"/>
      <c r="S116" s="9"/>
      <c r="T116" s="9"/>
      <c r="U116" s="14"/>
      <c r="V116" s="14"/>
      <c r="W116" s="14"/>
      <c r="X116" s="14"/>
      <c r="Y116" s="14"/>
      <c r="Z116" s="14"/>
      <c r="AA116" s="14"/>
      <c r="AB116" s="14"/>
      <c r="AC116" s="14"/>
      <c r="AD116" s="14"/>
      <c r="AE116" s="14"/>
      <c r="AF116" s="14"/>
      <c r="AG116" s="14"/>
      <c r="AH116" s="14"/>
      <c r="AI116" s="14"/>
      <c r="AJ116" s="16"/>
    </row>
    <row r="117" spans="1:36">
      <c r="A117" s="9"/>
      <c r="B117" s="9"/>
      <c r="C117" s="9"/>
      <c r="D117" s="9"/>
      <c r="E117" s="9"/>
      <c r="F117" s="9"/>
      <c r="G117" s="9"/>
      <c r="H117" s="9"/>
      <c r="I117" s="9"/>
      <c r="J117" s="9"/>
      <c r="K117" s="9"/>
      <c r="L117" s="9"/>
      <c r="M117" s="9"/>
      <c r="N117" s="9"/>
      <c r="O117" s="9"/>
      <c r="P117" s="9"/>
      <c r="Q117" s="9"/>
      <c r="R117" s="9"/>
      <c r="S117" s="9"/>
      <c r="T117" s="9"/>
      <c r="U117" s="14"/>
      <c r="V117" s="14"/>
      <c r="W117" s="14"/>
      <c r="X117" s="14"/>
      <c r="Y117" s="14"/>
      <c r="Z117" s="14"/>
      <c r="AA117" s="14"/>
      <c r="AB117" s="14"/>
      <c r="AC117" s="14"/>
      <c r="AD117" s="14"/>
      <c r="AE117" s="14"/>
      <c r="AF117" s="14"/>
      <c r="AG117" s="14"/>
      <c r="AH117" s="14"/>
      <c r="AI117" s="14"/>
      <c r="AJ117" s="16"/>
    </row>
    <row r="118" spans="1:36">
      <c r="A118" s="9"/>
      <c r="B118" s="9"/>
      <c r="C118" s="9"/>
      <c r="D118" s="9"/>
      <c r="E118" s="9"/>
      <c r="F118" s="9"/>
      <c r="G118" s="9"/>
      <c r="H118" s="9"/>
      <c r="I118" s="9"/>
      <c r="J118" s="9"/>
      <c r="K118" s="9"/>
      <c r="L118" s="9"/>
      <c r="M118" s="9"/>
      <c r="N118" s="9"/>
      <c r="O118" s="9"/>
      <c r="P118" s="9"/>
      <c r="Q118" s="9"/>
      <c r="R118" s="9"/>
      <c r="S118" s="9"/>
      <c r="T118" s="9"/>
      <c r="U118" s="14"/>
      <c r="V118" s="14"/>
      <c r="W118" s="14"/>
      <c r="X118" s="14"/>
      <c r="Y118" s="14"/>
      <c r="Z118" s="14"/>
      <c r="AA118" s="14"/>
      <c r="AB118" s="14"/>
      <c r="AC118" s="14"/>
      <c r="AD118" s="14"/>
      <c r="AE118" s="14"/>
      <c r="AF118" s="14"/>
      <c r="AG118" s="14"/>
      <c r="AH118" s="14"/>
      <c r="AI118" s="14"/>
      <c r="AJ118" s="16"/>
    </row>
    <row r="119" spans="1:36">
      <c r="A119" s="9"/>
      <c r="B119" s="9"/>
      <c r="C119" s="9"/>
      <c r="D119" s="9"/>
      <c r="E119" s="9"/>
      <c r="F119" s="9"/>
      <c r="G119" s="9"/>
      <c r="H119" s="9"/>
      <c r="I119" s="9"/>
      <c r="J119" s="9"/>
      <c r="K119" s="9"/>
      <c r="L119" s="9"/>
      <c r="M119" s="9"/>
      <c r="N119" s="9"/>
      <c r="O119" s="9"/>
      <c r="P119" s="9"/>
      <c r="Q119" s="9"/>
      <c r="R119" s="9"/>
      <c r="S119" s="9"/>
      <c r="T119" s="9"/>
      <c r="U119" s="14"/>
      <c r="V119" s="14"/>
      <c r="W119" s="14"/>
      <c r="X119" s="14"/>
      <c r="Y119" s="14"/>
      <c r="Z119" s="14"/>
      <c r="AA119" s="14"/>
      <c r="AB119" s="14"/>
      <c r="AC119" s="14"/>
      <c r="AD119" s="14"/>
      <c r="AE119" s="14"/>
      <c r="AF119" s="14"/>
      <c r="AG119" s="14"/>
      <c r="AH119" s="14"/>
      <c r="AI119" s="14"/>
      <c r="AJ119" s="16"/>
    </row>
    <row r="120" spans="1:36">
      <c r="A120" s="9"/>
      <c r="B120" s="9"/>
      <c r="C120" s="9"/>
      <c r="D120" s="9"/>
      <c r="E120" s="9"/>
      <c r="F120" s="9"/>
      <c r="G120" s="9"/>
      <c r="H120" s="9"/>
      <c r="I120" s="9"/>
      <c r="J120" s="9"/>
      <c r="K120" s="9"/>
      <c r="L120" s="9"/>
      <c r="M120" s="9"/>
      <c r="N120" s="9"/>
      <c r="O120" s="9"/>
      <c r="P120" s="9"/>
      <c r="Q120" s="9"/>
      <c r="R120" s="9"/>
      <c r="S120" s="9"/>
      <c r="T120" s="9"/>
      <c r="U120" s="14"/>
      <c r="V120" s="14"/>
      <c r="W120" s="14"/>
      <c r="X120" s="14"/>
      <c r="Y120" s="14"/>
      <c r="Z120" s="14"/>
      <c r="AA120" s="14"/>
      <c r="AB120" s="14"/>
      <c r="AC120" s="14"/>
      <c r="AD120" s="14"/>
      <c r="AE120" s="14"/>
      <c r="AF120" s="14"/>
      <c r="AG120" s="14"/>
      <c r="AH120" s="14"/>
      <c r="AI120" s="14"/>
      <c r="AJ120" s="16"/>
    </row>
    <row r="121" spans="1:36">
      <c r="A121" s="9"/>
      <c r="B121" s="9"/>
      <c r="C121" s="9"/>
      <c r="D121" s="9"/>
      <c r="E121" s="9"/>
      <c r="F121" s="9"/>
      <c r="G121" s="9"/>
      <c r="H121" s="9"/>
      <c r="I121" s="9"/>
      <c r="J121" s="9"/>
      <c r="K121" s="9"/>
      <c r="L121" s="9"/>
      <c r="M121" s="9"/>
      <c r="N121" s="9"/>
      <c r="O121" s="9"/>
      <c r="P121" s="9"/>
      <c r="Q121" s="9"/>
      <c r="R121" s="9"/>
      <c r="S121" s="9"/>
      <c r="T121" s="9"/>
      <c r="U121" s="14"/>
      <c r="V121" s="14"/>
      <c r="W121" s="14"/>
      <c r="X121" s="14"/>
      <c r="Y121" s="14"/>
      <c r="Z121" s="14"/>
      <c r="AA121" s="14"/>
      <c r="AB121" s="14"/>
      <c r="AC121" s="14"/>
      <c r="AD121" s="14"/>
      <c r="AE121" s="14"/>
      <c r="AF121" s="14"/>
      <c r="AG121" s="14"/>
      <c r="AH121" s="14"/>
      <c r="AI121" s="14"/>
      <c r="AJ121" s="16"/>
    </row>
    <row r="122" spans="1:36">
      <c r="A122" s="9"/>
      <c r="B122" s="9"/>
      <c r="C122" s="9"/>
      <c r="D122" s="9"/>
      <c r="E122" s="9"/>
      <c r="F122" s="9"/>
      <c r="G122" s="9"/>
      <c r="H122" s="9"/>
      <c r="I122" s="9"/>
      <c r="J122" s="9"/>
      <c r="K122" s="9"/>
      <c r="L122" s="9"/>
      <c r="M122" s="9"/>
      <c r="N122" s="9"/>
      <c r="O122" s="9"/>
      <c r="P122" s="9"/>
      <c r="Q122" s="9"/>
      <c r="R122" s="9"/>
      <c r="S122" s="9"/>
      <c r="T122" s="9"/>
      <c r="U122" s="14"/>
      <c r="V122" s="14"/>
      <c r="W122" s="14"/>
      <c r="X122" s="14"/>
      <c r="Y122" s="14"/>
      <c r="Z122" s="14"/>
      <c r="AA122" s="14"/>
      <c r="AB122" s="14"/>
      <c r="AC122" s="14"/>
      <c r="AD122" s="14"/>
      <c r="AE122" s="14"/>
      <c r="AF122" s="14"/>
      <c r="AG122" s="14"/>
      <c r="AH122" s="14"/>
      <c r="AI122" s="14"/>
      <c r="AJ122" s="16"/>
    </row>
    <row r="123" spans="1:36">
      <c r="A123" s="9"/>
      <c r="B123" s="9"/>
      <c r="C123" s="9"/>
      <c r="D123" s="9"/>
      <c r="E123" s="9"/>
      <c r="F123" s="9"/>
      <c r="G123" s="9"/>
      <c r="H123" s="9"/>
      <c r="I123" s="9"/>
      <c r="J123" s="9"/>
      <c r="K123" s="9"/>
      <c r="L123" s="9"/>
      <c r="M123" s="9"/>
      <c r="N123" s="9"/>
      <c r="O123" s="9"/>
      <c r="P123" s="9"/>
      <c r="Q123" s="9"/>
      <c r="R123" s="9"/>
      <c r="S123" s="9"/>
      <c r="T123" s="9"/>
      <c r="U123" s="14"/>
      <c r="V123" s="14"/>
      <c r="W123" s="14"/>
      <c r="X123" s="14"/>
      <c r="Y123" s="14"/>
      <c r="Z123" s="14"/>
      <c r="AA123" s="14"/>
      <c r="AB123" s="14"/>
      <c r="AC123" s="14"/>
      <c r="AD123" s="14"/>
      <c r="AE123" s="14"/>
      <c r="AF123" s="14"/>
      <c r="AG123" s="14"/>
      <c r="AH123" s="14"/>
      <c r="AI123" s="14"/>
      <c r="AJ123" s="16"/>
    </row>
    <row r="124" spans="1:36">
      <c r="A124" s="9"/>
      <c r="B124" s="9"/>
      <c r="C124" s="9"/>
      <c r="D124" s="9"/>
      <c r="E124" s="9"/>
      <c r="F124" s="9"/>
      <c r="G124" s="9"/>
      <c r="H124" s="9"/>
      <c r="I124" s="9"/>
      <c r="J124" s="9"/>
      <c r="K124" s="9"/>
      <c r="L124" s="9"/>
      <c r="M124" s="9"/>
      <c r="N124" s="9"/>
      <c r="O124" s="9"/>
      <c r="P124" s="9"/>
      <c r="Q124" s="9"/>
      <c r="R124" s="9"/>
      <c r="S124" s="9"/>
      <c r="T124" s="9"/>
      <c r="U124" s="14"/>
      <c r="V124" s="14"/>
      <c r="W124" s="14"/>
      <c r="X124" s="14"/>
      <c r="Y124" s="14"/>
      <c r="Z124" s="14"/>
      <c r="AA124" s="14"/>
      <c r="AB124" s="14"/>
      <c r="AC124" s="14"/>
      <c r="AD124" s="14"/>
      <c r="AE124" s="14"/>
      <c r="AF124" s="14"/>
      <c r="AG124" s="14"/>
      <c r="AH124" s="14"/>
      <c r="AI124" s="14"/>
      <c r="AJ124" s="16"/>
    </row>
    <row r="125" spans="1:36">
      <c r="A125" s="9"/>
      <c r="B125" s="9"/>
      <c r="C125" s="9"/>
      <c r="D125" s="9"/>
      <c r="E125" s="9"/>
      <c r="F125" s="9"/>
      <c r="G125" s="9"/>
      <c r="H125" s="9"/>
      <c r="I125" s="9"/>
      <c r="J125" s="9"/>
      <c r="K125" s="9"/>
      <c r="L125" s="9"/>
      <c r="M125" s="9"/>
      <c r="N125" s="9"/>
      <c r="O125" s="9"/>
      <c r="P125" s="9"/>
      <c r="Q125" s="9"/>
      <c r="R125" s="9"/>
      <c r="S125" s="9"/>
      <c r="T125" s="9"/>
      <c r="U125" s="14"/>
      <c r="V125" s="14"/>
      <c r="W125" s="14"/>
      <c r="X125" s="14"/>
      <c r="Y125" s="14"/>
      <c r="Z125" s="14"/>
      <c r="AA125" s="14"/>
      <c r="AB125" s="14"/>
      <c r="AC125" s="14"/>
      <c r="AD125" s="14"/>
      <c r="AE125" s="14"/>
      <c r="AF125" s="14"/>
      <c r="AG125" s="14"/>
      <c r="AH125" s="14"/>
      <c r="AI125" s="14"/>
      <c r="AJ125" s="16"/>
    </row>
    <row r="126" spans="1:36">
      <c r="A126" s="9"/>
      <c r="B126" s="9"/>
      <c r="C126" s="9"/>
      <c r="D126" s="9"/>
      <c r="E126" s="9"/>
      <c r="F126" s="9"/>
      <c r="G126" s="9"/>
      <c r="H126" s="9"/>
      <c r="I126" s="9"/>
      <c r="J126" s="9"/>
      <c r="K126" s="9"/>
      <c r="L126" s="9"/>
      <c r="M126" s="9"/>
      <c r="N126" s="9"/>
      <c r="O126" s="9"/>
      <c r="P126" s="9"/>
      <c r="Q126" s="9"/>
      <c r="R126" s="9"/>
      <c r="S126" s="9"/>
      <c r="T126" s="9"/>
      <c r="U126" s="14"/>
      <c r="V126" s="14"/>
      <c r="W126" s="14"/>
      <c r="X126" s="14"/>
      <c r="Y126" s="14"/>
      <c r="Z126" s="14"/>
      <c r="AA126" s="14"/>
      <c r="AB126" s="14"/>
      <c r="AC126" s="14"/>
      <c r="AD126" s="14"/>
      <c r="AE126" s="14"/>
      <c r="AF126" s="14"/>
      <c r="AG126" s="14"/>
      <c r="AH126" s="14"/>
      <c r="AI126" s="14"/>
      <c r="AJ126" s="16"/>
    </row>
    <row r="127" spans="1:36">
      <c r="A127" s="9"/>
      <c r="B127" s="9"/>
      <c r="C127" s="9"/>
      <c r="D127" s="9"/>
      <c r="E127" s="9"/>
      <c r="F127" s="9"/>
      <c r="G127" s="9"/>
      <c r="H127" s="9"/>
      <c r="I127" s="9"/>
      <c r="J127" s="9"/>
      <c r="K127" s="9"/>
      <c r="L127" s="9"/>
      <c r="M127" s="9"/>
      <c r="N127" s="9"/>
      <c r="O127" s="9"/>
      <c r="P127" s="9"/>
      <c r="Q127" s="9"/>
      <c r="R127" s="9"/>
      <c r="S127" s="9"/>
      <c r="T127" s="9"/>
      <c r="U127" s="14"/>
      <c r="V127" s="14"/>
      <c r="W127" s="14"/>
      <c r="X127" s="14"/>
      <c r="Y127" s="14"/>
      <c r="Z127" s="14"/>
      <c r="AA127" s="14"/>
      <c r="AB127" s="14"/>
      <c r="AC127" s="14"/>
      <c r="AD127" s="14"/>
      <c r="AE127" s="14"/>
      <c r="AF127" s="14"/>
      <c r="AG127" s="14"/>
      <c r="AH127" s="14"/>
      <c r="AI127" s="14"/>
      <c r="AJ127" s="16"/>
    </row>
    <row r="128" spans="1:36">
      <c r="A128" s="9"/>
      <c r="B128" s="9"/>
      <c r="C128" s="9"/>
      <c r="D128" s="9"/>
      <c r="E128" s="9"/>
      <c r="F128" s="9"/>
      <c r="G128" s="9"/>
      <c r="H128" s="9"/>
      <c r="I128" s="9"/>
      <c r="J128" s="9"/>
      <c r="K128" s="9"/>
      <c r="L128" s="9"/>
      <c r="M128" s="9"/>
      <c r="N128" s="9"/>
      <c r="O128" s="9"/>
      <c r="P128" s="9"/>
      <c r="Q128" s="9"/>
      <c r="R128" s="9"/>
      <c r="S128" s="9"/>
      <c r="T128" s="9"/>
      <c r="U128" s="14"/>
      <c r="V128" s="14"/>
      <c r="W128" s="14"/>
      <c r="X128" s="14"/>
      <c r="Y128" s="14"/>
      <c r="Z128" s="14"/>
      <c r="AA128" s="14"/>
      <c r="AB128" s="14"/>
      <c r="AC128" s="14"/>
      <c r="AD128" s="14"/>
      <c r="AE128" s="14"/>
      <c r="AF128" s="14"/>
      <c r="AG128" s="14"/>
      <c r="AH128" s="14"/>
      <c r="AI128" s="14"/>
      <c r="AJ128" s="16"/>
    </row>
    <row r="129" spans="1:36">
      <c r="A129" s="9"/>
      <c r="B129" s="9"/>
      <c r="C129" s="9"/>
      <c r="D129" s="9"/>
      <c r="E129" s="9"/>
      <c r="F129" s="9"/>
      <c r="G129" s="9"/>
      <c r="H129" s="9"/>
      <c r="I129" s="9"/>
      <c r="J129" s="9"/>
      <c r="K129" s="9"/>
      <c r="L129" s="9"/>
      <c r="M129" s="9"/>
      <c r="N129" s="9"/>
      <c r="O129" s="9"/>
      <c r="P129" s="9"/>
      <c r="Q129" s="9"/>
      <c r="R129" s="9"/>
      <c r="S129" s="9"/>
      <c r="T129" s="9"/>
      <c r="U129" s="14"/>
      <c r="V129" s="14"/>
      <c r="W129" s="14"/>
      <c r="X129" s="14"/>
      <c r="Y129" s="14"/>
      <c r="Z129" s="14"/>
      <c r="AA129" s="14"/>
      <c r="AB129" s="14"/>
      <c r="AC129" s="14"/>
      <c r="AD129" s="14"/>
      <c r="AE129" s="14"/>
      <c r="AF129" s="14"/>
      <c r="AG129" s="14"/>
      <c r="AH129" s="14"/>
      <c r="AI129" s="14"/>
      <c r="AJ129" s="16"/>
    </row>
    <row r="130" spans="1:36">
      <c r="A130" s="9"/>
      <c r="B130" s="9"/>
      <c r="C130" s="9"/>
      <c r="D130" s="9"/>
      <c r="E130" s="9"/>
      <c r="F130" s="9"/>
      <c r="G130" s="9"/>
      <c r="H130" s="9"/>
      <c r="I130" s="9"/>
      <c r="J130" s="9"/>
      <c r="K130" s="9"/>
      <c r="L130" s="9"/>
      <c r="M130" s="9"/>
      <c r="N130" s="9"/>
      <c r="O130" s="9"/>
      <c r="P130" s="9"/>
      <c r="Q130" s="9"/>
      <c r="R130" s="9"/>
      <c r="S130" s="9"/>
      <c r="T130" s="9"/>
      <c r="U130" s="14"/>
      <c r="V130" s="14"/>
      <c r="W130" s="14"/>
      <c r="X130" s="14"/>
      <c r="Y130" s="14"/>
      <c r="Z130" s="14"/>
      <c r="AA130" s="14"/>
      <c r="AB130" s="14"/>
      <c r="AC130" s="14"/>
      <c r="AD130" s="14"/>
      <c r="AE130" s="14"/>
      <c r="AF130" s="14"/>
      <c r="AG130" s="14"/>
      <c r="AH130" s="14"/>
      <c r="AI130" s="14"/>
      <c r="AJ130" s="16"/>
    </row>
    <row r="131" spans="1:36">
      <c r="A131" s="9"/>
      <c r="B131" s="9"/>
      <c r="C131" s="9"/>
      <c r="D131" s="9"/>
      <c r="E131" s="9"/>
      <c r="F131" s="9"/>
      <c r="G131" s="9"/>
      <c r="H131" s="9"/>
      <c r="I131" s="9"/>
      <c r="J131" s="9"/>
      <c r="K131" s="9"/>
      <c r="L131" s="9"/>
      <c r="M131" s="9"/>
      <c r="N131" s="9"/>
      <c r="O131" s="9"/>
      <c r="P131" s="9"/>
      <c r="Q131" s="9"/>
      <c r="R131" s="9"/>
      <c r="S131" s="9"/>
      <c r="T131" s="9"/>
      <c r="U131" s="14"/>
      <c r="V131" s="14"/>
      <c r="W131" s="14"/>
      <c r="X131" s="14"/>
      <c r="Y131" s="14"/>
      <c r="Z131" s="14"/>
      <c r="AA131" s="14"/>
      <c r="AB131" s="14"/>
      <c r="AC131" s="14"/>
      <c r="AD131" s="14"/>
      <c r="AE131" s="14"/>
      <c r="AF131" s="14"/>
      <c r="AG131" s="14"/>
      <c r="AH131" s="14"/>
      <c r="AI131" s="14"/>
      <c r="AJ131" s="16"/>
    </row>
    <row r="132" spans="1:36">
      <c r="A132" s="9"/>
      <c r="B132" s="9"/>
      <c r="C132" s="9"/>
      <c r="D132" s="9"/>
      <c r="E132" s="9"/>
      <c r="F132" s="9"/>
      <c r="G132" s="9"/>
      <c r="H132" s="9"/>
      <c r="I132" s="9"/>
      <c r="J132" s="9"/>
      <c r="K132" s="9"/>
      <c r="L132" s="9"/>
      <c r="M132" s="9"/>
      <c r="N132" s="9"/>
      <c r="O132" s="9"/>
      <c r="P132" s="9"/>
      <c r="Q132" s="9"/>
      <c r="R132" s="9"/>
      <c r="S132" s="9"/>
      <c r="T132" s="9"/>
      <c r="U132" s="14"/>
      <c r="V132" s="14"/>
      <c r="W132" s="14"/>
      <c r="X132" s="14"/>
      <c r="Y132" s="14"/>
      <c r="Z132" s="14"/>
      <c r="AA132" s="14"/>
      <c r="AB132" s="14"/>
      <c r="AC132" s="14"/>
      <c r="AD132" s="14"/>
      <c r="AE132" s="14"/>
      <c r="AF132" s="14"/>
      <c r="AG132" s="14"/>
      <c r="AH132" s="14"/>
      <c r="AI132" s="14"/>
      <c r="AJ132" s="16"/>
    </row>
    <row r="133" spans="1:36">
      <c r="A133" s="9"/>
      <c r="B133" s="9"/>
      <c r="C133" s="9"/>
      <c r="D133" s="9"/>
      <c r="E133" s="9"/>
      <c r="F133" s="9"/>
      <c r="G133" s="9"/>
      <c r="H133" s="9"/>
      <c r="I133" s="9"/>
      <c r="J133" s="9"/>
      <c r="K133" s="9"/>
      <c r="L133" s="9"/>
      <c r="M133" s="9"/>
      <c r="N133" s="9"/>
      <c r="O133" s="9"/>
      <c r="P133" s="9"/>
      <c r="Q133" s="9"/>
      <c r="R133" s="9"/>
      <c r="S133" s="9"/>
      <c r="T133" s="9"/>
      <c r="U133" s="14"/>
      <c r="V133" s="14"/>
      <c r="W133" s="14"/>
      <c r="X133" s="14"/>
      <c r="Y133" s="14"/>
      <c r="Z133" s="14"/>
      <c r="AA133" s="14"/>
      <c r="AB133" s="14"/>
      <c r="AC133" s="14"/>
      <c r="AD133" s="14"/>
      <c r="AE133" s="14"/>
      <c r="AF133" s="14"/>
      <c r="AG133" s="14"/>
      <c r="AH133" s="14"/>
      <c r="AI133" s="14"/>
      <c r="AJ133" s="16"/>
    </row>
    <row r="134" spans="1:36">
      <c r="A134" s="9"/>
      <c r="B134" s="9"/>
      <c r="C134" s="9"/>
      <c r="D134" s="9"/>
      <c r="E134" s="9"/>
      <c r="F134" s="9"/>
      <c r="G134" s="9"/>
      <c r="H134" s="9"/>
      <c r="I134" s="9"/>
      <c r="J134" s="9"/>
      <c r="K134" s="9"/>
      <c r="L134" s="9"/>
      <c r="M134" s="9"/>
      <c r="N134" s="9"/>
      <c r="O134" s="9"/>
      <c r="P134" s="9"/>
      <c r="Q134" s="9"/>
      <c r="R134" s="9"/>
      <c r="S134" s="9"/>
      <c r="T134" s="9"/>
      <c r="U134" s="14"/>
      <c r="V134" s="14"/>
      <c r="W134" s="14"/>
      <c r="X134" s="14"/>
      <c r="Y134" s="14"/>
      <c r="Z134" s="14"/>
      <c r="AA134" s="14"/>
      <c r="AB134" s="14"/>
      <c r="AC134" s="14"/>
      <c r="AD134" s="14"/>
      <c r="AE134" s="14"/>
      <c r="AF134" s="14"/>
      <c r="AG134" s="14"/>
      <c r="AH134" s="14"/>
      <c r="AI134" s="14"/>
      <c r="AJ134" s="16"/>
    </row>
    <row r="135" spans="1:36">
      <c r="A135" s="9"/>
      <c r="B135" s="9"/>
      <c r="C135" s="9"/>
      <c r="D135" s="9"/>
      <c r="E135" s="9"/>
      <c r="F135" s="9"/>
      <c r="G135" s="9"/>
      <c r="H135" s="9"/>
      <c r="I135" s="9"/>
      <c r="J135" s="9"/>
      <c r="K135" s="9"/>
      <c r="L135" s="9"/>
      <c r="M135" s="9"/>
      <c r="N135" s="9"/>
      <c r="O135" s="9"/>
      <c r="P135" s="9"/>
      <c r="Q135" s="9"/>
      <c r="R135" s="9"/>
      <c r="S135" s="9"/>
      <c r="T135" s="9"/>
      <c r="U135" s="14"/>
      <c r="V135" s="14"/>
      <c r="W135" s="14"/>
      <c r="X135" s="14"/>
      <c r="Y135" s="14"/>
      <c r="Z135" s="14"/>
      <c r="AA135" s="14"/>
      <c r="AB135" s="14"/>
      <c r="AC135" s="14"/>
      <c r="AD135" s="14"/>
      <c r="AE135" s="14"/>
      <c r="AF135" s="14"/>
      <c r="AG135" s="14"/>
      <c r="AH135" s="14"/>
      <c r="AI135" s="14"/>
      <c r="AJ135" s="16"/>
    </row>
    <row r="136" spans="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6"/>
    </row>
    <row r="137" spans="1:36">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6"/>
    </row>
    <row r="138" spans="1:36">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6"/>
    </row>
    <row r="139" spans="1:36">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6"/>
    </row>
    <row r="140" spans="1:36">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6"/>
    </row>
    <row r="141" spans="1:36">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6"/>
    </row>
    <row r="142" spans="1:36">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6"/>
    </row>
    <row r="143" spans="1:36">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6"/>
    </row>
    <row r="144" spans="1:36">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6"/>
    </row>
    <row r="145" spans="1:36">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6"/>
    </row>
    <row r="146" spans="1:3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6"/>
    </row>
    <row r="147" spans="1:36">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6"/>
    </row>
    <row r="148" spans="1:36">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6"/>
    </row>
    <row r="149" spans="1:36">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6"/>
    </row>
    <row r="150" spans="1:36">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6"/>
    </row>
    <row r="151" spans="1:36">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6"/>
    </row>
    <row r="152" spans="1:36">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6"/>
    </row>
    <row r="153" spans="1:36">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6"/>
    </row>
    <row r="154" spans="1:36">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6"/>
    </row>
    <row r="155" spans="1:36">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6"/>
    </row>
    <row r="156" spans="1:3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6"/>
    </row>
    <row r="157" spans="1:36">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6"/>
    </row>
    <row r="158" spans="1:36">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6"/>
    </row>
    <row r="159" spans="1:36">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6"/>
    </row>
    <row r="160" spans="1:36">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6"/>
    </row>
    <row r="161" spans="1:36">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6"/>
    </row>
    <row r="162" spans="1:36">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6"/>
    </row>
    <row r="163" spans="1:36">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6"/>
    </row>
    <row r="164" spans="1:36">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6"/>
    </row>
    <row r="165" spans="1:36">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6"/>
    </row>
    <row r="166" spans="1:3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6"/>
    </row>
    <row r="167" spans="1:36">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6"/>
    </row>
    <row r="168" spans="1:36">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6"/>
    </row>
    <row r="169" spans="1:36">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6"/>
    </row>
    <row r="170" spans="1:36">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6"/>
    </row>
    <row r="171" spans="1:36">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6"/>
    </row>
    <row r="172" spans="1:36">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6"/>
    </row>
    <row r="173" spans="1:36">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6"/>
    </row>
    <row r="174" spans="1:36">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6"/>
    </row>
    <row r="175" spans="1:36">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6"/>
    </row>
    <row r="176" spans="1:3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6"/>
    </row>
    <row r="177" spans="1:36">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6"/>
    </row>
    <row r="178" spans="1:36">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6"/>
    </row>
    <row r="179" spans="1:36">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6"/>
    </row>
    <row r="180" spans="1:36">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6"/>
    </row>
    <row r="181" spans="1:36">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6"/>
    </row>
    <row r="182" spans="1:36">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row>
  </sheetData>
  <sheetProtection password="9688" sheet="1" objects="1" scenarios="1"/>
  <mergeCells count="4">
    <mergeCell ref="E37:G37"/>
    <mergeCell ref="E35:J35"/>
    <mergeCell ref="H3:K3"/>
    <mergeCell ref="D3:G3"/>
  </mergeCells>
  <phoneticPr fontId="4" type="noConversion"/>
  <printOptions horizontalCentered="1" verticalCentered="1"/>
  <pageMargins left="0" right="0" top="0" bottom="0" header="0" footer="0"/>
  <pageSetup paperSize="9" scale="60" orientation="portrait" horizontalDpi="4294967292" r:id="rId1"/>
  <headerFooter alignWithMargins="0"/>
  <rowBreaks count="1" manualBreakCount="1">
    <brk id="73" max="10" man="1"/>
  </rowBreaks>
  <drawing r:id="rId2"/>
</worksheet>
</file>

<file path=xl/worksheets/sheet11.xml><?xml version="1.0" encoding="utf-8"?>
<worksheet xmlns="http://schemas.openxmlformats.org/spreadsheetml/2006/main" xmlns:r="http://schemas.openxmlformats.org/officeDocument/2006/relationships">
  <sheetPr enableFormatConditionsCalculation="0">
    <tabColor indexed="16"/>
    <pageSetUpPr fitToPage="1"/>
  </sheetPr>
  <dimension ref="A1:AB54"/>
  <sheetViews>
    <sheetView showGridLines="0" showRowColHeaders="0" showZeros="0" showOutlineSymbols="0" zoomScale="75" zoomScaleNormal="75" workbookViewId="0">
      <pane xSplit="49" ySplit="131" topLeftCell="AX147" activePane="bottomRight" state="frozen"/>
      <selection pane="topRight" activeCell="AW1" sqref="AW1"/>
      <selection pane="bottomLeft" activeCell="A134" sqref="A134"/>
      <selection pane="bottomRight"/>
    </sheetView>
  </sheetViews>
  <sheetFormatPr baseColWidth="10" defaultRowHeight="12.75"/>
  <cols>
    <col min="1" max="1" width="4.5703125" hidden="1" customWidth="1"/>
    <col min="2" max="2" width="4.7109375" customWidth="1"/>
    <col min="3" max="3" width="2.7109375" customWidth="1"/>
    <col min="4" max="4" width="5.7109375" customWidth="1"/>
    <col min="5" max="5" width="30.5703125" customWidth="1"/>
    <col min="6" max="7" width="12.5703125" customWidth="1"/>
    <col min="8" max="8" width="11.28515625" customWidth="1"/>
    <col min="9" max="9" width="11.7109375" customWidth="1"/>
    <col min="10" max="10" width="7.28515625" customWidth="1"/>
    <col min="11" max="11" width="8.140625" customWidth="1"/>
    <col min="12" max="13" width="11.7109375" customWidth="1"/>
    <col min="14" max="14" width="13.42578125" customWidth="1"/>
    <col min="15" max="16" width="11.7109375" customWidth="1"/>
    <col min="17" max="17" width="5.7109375" customWidth="1"/>
    <col min="18" max="18" width="2.7109375" customWidth="1"/>
  </cols>
  <sheetData>
    <row r="1" spans="1:28" ht="24.95" customHeight="1">
      <c r="A1" s="75"/>
      <c r="B1" s="14"/>
      <c r="C1" s="76"/>
      <c r="D1" s="76"/>
      <c r="E1" s="76"/>
      <c r="F1" s="76"/>
      <c r="G1" s="76"/>
      <c r="H1" s="76"/>
      <c r="I1" s="76"/>
      <c r="J1" s="76"/>
      <c r="K1" s="76"/>
      <c r="L1" s="76"/>
      <c r="M1" s="76"/>
      <c r="N1" s="76"/>
      <c r="O1" s="76"/>
      <c r="P1" s="76"/>
      <c r="Q1" s="76"/>
      <c r="R1" s="76"/>
      <c r="S1" s="77"/>
      <c r="T1" s="14"/>
      <c r="U1" s="14"/>
      <c r="V1" s="14"/>
      <c r="W1" s="14"/>
      <c r="X1" s="14"/>
      <c r="Y1" s="14"/>
      <c r="Z1" s="14"/>
      <c r="AA1" s="14"/>
      <c r="AB1" s="16"/>
    </row>
    <row r="2" spans="1:28" ht="15" customHeight="1">
      <c r="A2" s="15"/>
      <c r="B2" s="16"/>
      <c r="C2" s="78"/>
      <c r="D2" s="79"/>
      <c r="E2" s="79"/>
      <c r="F2" s="79"/>
      <c r="G2" s="79"/>
      <c r="H2" s="79"/>
      <c r="I2" s="79"/>
      <c r="J2" s="79"/>
      <c r="K2" s="79"/>
      <c r="L2" s="79"/>
      <c r="M2" s="79"/>
      <c r="N2" s="79"/>
      <c r="O2" s="79"/>
      <c r="P2" s="79"/>
      <c r="Q2" s="79"/>
      <c r="R2" s="80"/>
      <c r="S2" s="81"/>
      <c r="T2" s="14"/>
      <c r="U2" s="14"/>
      <c r="V2" s="14"/>
      <c r="W2" s="14"/>
      <c r="X2" s="14"/>
      <c r="Y2" s="14"/>
      <c r="Z2" s="14"/>
      <c r="AA2" s="14"/>
      <c r="AB2" s="16"/>
    </row>
    <row r="3" spans="1:28" ht="35.1" customHeight="1">
      <c r="A3" s="15"/>
      <c r="B3" s="16"/>
      <c r="C3" s="15"/>
      <c r="D3" s="228"/>
      <c r="E3" s="917"/>
      <c r="F3" s="917"/>
      <c r="G3" s="894" t="s">
        <v>236</v>
      </c>
      <c r="H3" s="948" t="s">
        <v>385</v>
      </c>
      <c r="I3" s="948"/>
      <c r="J3" s="948"/>
      <c r="K3" s="948"/>
      <c r="L3" s="948"/>
      <c r="M3" s="948"/>
      <c r="N3" s="948"/>
      <c r="O3" s="236"/>
      <c r="P3" s="236"/>
      <c r="Q3" s="229"/>
      <c r="R3" s="16"/>
      <c r="S3" s="14"/>
      <c r="T3" s="14"/>
      <c r="U3" s="14"/>
      <c r="V3" s="14"/>
      <c r="W3" s="14"/>
      <c r="X3" s="14"/>
      <c r="Y3" s="14"/>
      <c r="Z3" s="14"/>
      <c r="AA3" s="14"/>
      <c r="AB3" s="16"/>
    </row>
    <row r="4" spans="1:28" ht="9" customHeight="1">
      <c r="A4" s="15"/>
      <c r="B4" s="16"/>
      <c r="C4" s="15"/>
      <c r="D4" s="14"/>
      <c r="E4" s="14"/>
      <c r="F4" s="14"/>
      <c r="G4" s="14"/>
      <c r="H4" s="14"/>
      <c r="I4" s="14"/>
      <c r="J4" s="14"/>
      <c r="K4" s="14"/>
      <c r="L4" s="14"/>
      <c r="M4" s="14"/>
      <c r="N4" s="14"/>
      <c r="O4" s="14"/>
      <c r="P4" s="14"/>
      <c r="Q4" s="14"/>
      <c r="R4" s="16"/>
      <c r="S4" s="14"/>
      <c r="T4" s="14"/>
      <c r="U4" s="14"/>
      <c r="V4" s="14"/>
      <c r="W4" s="14"/>
      <c r="X4" s="14"/>
      <c r="Y4" s="14"/>
      <c r="Z4" s="14"/>
      <c r="AA4" s="14"/>
      <c r="AB4" s="16"/>
    </row>
    <row r="5" spans="1:28">
      <c r="A5" s="15"/>
      <c r="B5" s="16"/>
      <c r="C5" s="15"/>
      <c r="D5" s="67"/>
      <c r="E5" s="55"/>
      <c r="F5" s="55"/>
      <c r="G5" s="55"/>
      <c r="H5" s="55"/>
      <c r="I5" s="55"/>
      <c r="J5" s="55"/>
      <c r="K5" s="55"/>
      <c r="L5" s="55"/>
      <c r="M5" s="55"/>
      <c r="N5" s="55"/>
      <c r="O5" s="55"/>
      <c r="P5" s="55"/>
      <c r="Q5" s="56"/>
      <c r="R5" s="16"/>
      <c r="S5" s="14"/>
      <c r="T5" s="14"/>
      <c r="U5" s="14"/>
      <c r="V5" s="14"/>
      <c r="W5" s="14"/>
      <c r="X5" s="14"/>
      <c r="Y5" s="14"/>
      <c r="Z5" s="14"/>
      <c r="AA5" s="14"/>
      <c r="AB5" s="16"/>
    </row>
    <row r="6" spans="1:28">
      <c r="A6" s="15"/>
      <c r="B6" s="16"/>
      <c r="C6" s="15"/>
      <c r="D6" s="20"/>
      <c r="E6" s="10"/>
      <c r="F6" s="10"/>
      <c r="G6" s="10"/>
      <c r="H6" s="10"/>
      <c r="I6" s="10"/>
      <c r="J6" s="10"/>
      <c r="K6" s="10"/>
      <c r="L6" s="10"/>
      <c r="M6" s="10"/>
      <c r="N6" s="10"/>
      <c r="O6" s="10"/>
      <c r="P6" s="10"/>
      <c r="Q6" s="21"/>
      <c r="R6" s="16"/>
      <c r="S6" s="14"/>
      <c r="T6" s="14"/>
      <c r="U6" s="14"/>
      <c r="V6" s="14"/>
      <c r="W6" s="14"/>
      <c r="X6" s="14"/>
      <c r="Y6" s="14"/>
      <c r="Z6" s="14"/>
      <c r="AA6" s="14"/>
      <c r="AB6" s="16"/>
    </row>
    <row r="7" spans="1:28">
      <c r="A7" s="15"/>
      <c r="B7" s="16"/>
      <c r="C7" s="15"/>
      <c r="D7" s="20"/>
      <c r="E7" s="10"/>
      <c r="F7" s="10"/>
      <c r="G7" s="10"/>
      <c r="H7" s="10"/>
      <c r="I7" s="10"/>
      <c r="J7" s="10"/>
      <c r="K7" s="10"/>
      <c r="L7" s="10"/>
      <c r="M7" s="10"/>
      <c r="N7" s="10"/>
      <c r="O7" s="10"/>
      <c r="P7" s="10"/>
      <c r="Q7" s="21"/>
      <c r="R7" s="16"/>
      <c r="S7" s="14"/>
      <c r="T7" s="14"/>
      <c r="U7" s="14"/>
      <c r="V7" s="14"/>
      <c r="W7" s="14"/>
      <c r="X7" s="14"/>
      <c r="Y7" s="14"/>
      <c r="Z7" s="14"/>
      <c r="AA7" s="14"/>
      <c r="AB7" s="16"/>
    </row>
    <row r="8" spans="1:28">
      <c r="A8" s="15"/>
      <c r="B8" s="16"/>
      <c r="C8" s="15"/>
      <c r="D8" s="20"/>
      <c r="E8" s="10"/>
      <c r="F8" s="10"/>
      <c r="G8" s="10"/>
      <c r="H8" s="10"/>
      <c r="I8" s="10"/>
      <c r="J8" s="10"/>
      <c r="K8" s="10"/>
      <c r="L8" s="10"/>
      <c r="M8" s="10"/>
      <c r="N8" s="10"/>
      <c r="O8" s="10"/>
      <c r="P8" s="10"/>
      <c r="Q8" s="21"/>
      <c r="R8" s="16"/>
      <c r="S8" s="14"/>
      <c r="T8" s="14"/>
      <c r="U8" s="14"/>
      <c r="V8" s="14"/>
      <c r="W8" s="14"/>
      <c r="X8" s="14"/>
      <c r="Y8" s="14"/>
      <c r="Z8" s="14"/>
      <c r="AA8" s="14"/>
      <c r="AB8" s="16"/>
    </row>
    <row r="9" spans="1:28">
      <c r="A9" s="15"/>
      <c r="B9" s="16"/>
      <c r="C9" s="15"/>
      <c r="D9" s="20"/>
      <c r="E9" s="10"/>
      <c r="F9" s="10"/>
      <c r="G9" s="10"/>
      <c r="H9" s="10"/>
      <c r="I9" s="10"/>
      <c r="J9" s="10"/>
      <c r="K9" s="10"/>
      <c r="L9" s="10"/>
      <c r="M9" s="10"/>
      <c r="N9" s="10"/>
      <c r="O9" s="10"/>
      <c r="P9" s="10"/>
      <c r="Q9" s="21"/>
      <c r="R9" s="16"/>
      <c r="S9" s="14"/>
      <c r="T9" s="14"/>
      <c r="U9" s="14"/>
      <c r="V9" s="14"/>
      <c r="W9" s="14"/>
      <c r="X9" s="14"/>
      <c r="Y9" s="14"/>
      <c r="Z9" s="14"/>
      <c r="AA9" s="14"/>
      <c r="AB9" s="16"/>
    </row>
    <row r="10" spans="1:28">
      <c r="A10" s="15"/>
      <c r="B10" s="16"/>
      <c r="C10" s="15"/>
      <c r="D10" s="20"/>
      <c r="E10" s="10"/>
      <c r="F10" s="10"/>
      <c r="G10" s="10"/>
      <c r="H10" s="10"/>
      <c r="I10" s="10"/>
      <c r="J10" s="10"/>
      <c r="K10" s="10"/>
      <c r="L10" s="10"/>
      <c r="M10" s="10"/>
      <c r="N10" s="10"/>
      <c r="O10" s="10"/>
      <c r="P10" s="10"/>
      <c r="Q10" s="21"/>
      <c r="R10" s="16"/>
      <c r="S10" s="14"/>
      <c r="T10" s="14"/>
      <c r="U10" s="14"/>
      <c r="V10" s="14"/>
      <c r="W10" s="14"/>
      <c r="X10" s="14"/>
      <c r="Y10" s="14"/>
      <c r="Z10" s="14"/>
      <c r="AA10" s="14"/>
      <c r="AB10" s="16"/>
    </row>
    <row r="11" spans="1:28">
      <c r="A11" s="15"/>
      <c r="B11" s="16"/>
      <c r="C11" s="15"/>
      <c r="D11" s="20"/>
      <c r="E11" s="10"/>
      <c r="F11" s="10"/>
      <c r="G11" s="10"/>
      <c r="H11" s="10"/>
      <c r="I11" s="10"/>
      <c r="J11" s="10"/>
      <c r="K11" s="10"/>
      <c r="L11" s="10"/>
      <c r="M11" s="10"/>
      <c r="N11" s="10"/>
      <c r="O11" s="10"/>
      <c r="P11" s="10"/>
      <c r="Q11" s="21"/>
      <c r="R11" s="16"/>
      <c r="S11" s="14"/>
      <c r="T11" s="14"/>
      <c r="U11" s="14"/>
      <c r="V11" s="14"/>
      <c r="W11" s="14"/>
      <c r="X11" s="14"/>
      <c r="Y11" s="14"/>
      <c r="Z11" s="14"/>
      <c r="AA11" s="14"/>
      <c r="AB11" s="16"/>
    </row>
    <row r="12" spans="1:28">
      <c r="A12" s="15"/>
      <c r="B12" s="16"/>
      <c r="C12" s="15"/>
      <c r="D12" s="20"/>
      <c r="E12" s="10"/>
      <c r="F12" s="10"/>
      <c r="G12" s="10"/>
      <c r="H12" s="10"/>
      <c r="I12" s="10"/>
      <c r="J12" s="10"/>
      <c r="K12" s="10"/>
      <c r="L12" s="10"/>
      <c r="M12" s="10"/>
      <c r="N12" s="10"/>
      <c r="O12" s="10"/>
      <c r="P12" s="10"/>
      <c r="Q12" s="21"/>
      <c r="R12" s="16"/>
      <c r="S12" s="14"/>
      <c r="T12" s="14"/>
      <c r="U12" s="14"/>
      <c r="V12" s="14"/>
      <c r="W12" s="14"/>
      <c r="X12" s="14"/>
      <c r="Y12" s="14"/>
      <c r="Z12" s="14"/>
      <c r="AA12" s="14"/>
      <c r="AB12" s="16"/>
    </row>
    <row r="13" spans="1:28">
      <c r="A13" s="15"/>
      <c r="B13" s="16"/>
      <c r="C13" s="15"/>
      <c r="D13" s="20"/>
      <c r="E13" s="10"/>
      <c r="F13" s="10"/>
      <c r="G13" s="10"/>
      <c r="H13" s="10"/>
      <c r="I13" s="10"/>
      <c r="J13" s="10"/>
      <c r="K13" s="10"/>
      <c r="L13" s="10"/>
      <c r="M13" s="10"/>
      <c r="N13" s="10"/>
      <c r="O13" s="10"/>
      <c r="P13" s="10"/>
      <c r="Q13" s="21"/>
      <c r="R13" s="16"/>
      <c r="S13" s="14"/>
      <c r="T13" s="14"/>
      <c r="U13" s="14"/>
      <c r="V13" s="14"/>
      <c r="W13" s="14"/>
      <c r="X13" s="14"/>
      <c r="Y13" s="14"/>
      <c r="Z13" s="14"/>
      <c r="AA13" s="14"/>
      <c r="AB13" s="16"/>
    </row>
    <row r="14" spans="1:28">
      <c r="A14" s="15"/>
      <c r="B14" s="16"/>
      <c r="C14" s="15"/>
      <c r="D14" s="20"/>
      <c r="E14" s="10"/>
      <c r="F14" s="10"/>
      <c r="G14" s="10"/>
      <c r="H14" s="10"/>
      <c r="I14" s="10"/>
      <c r="J14" s="10"/>
      <c r="K14" s="10"/>
      <c r="L14" s="10"/>
      <c r="M14" s="10"/>
      <c r="N14" s="10"/>
      <c r="O14" s="10"/>
      <c r="P14" s="10"/>
      <c r="Q14" s="21"/>
      <c r="R14" s="16"/>
      <c r="S14" s="14"/>
      <c r="T14" s="14"/>
      <c r="U14" s="14"/>
      <c r="V14" s="14"/>
      <c r="W14" s="14"/>
      <c r="X14" s="14"/>
      <c r="Y14" s="14"/>
      <c r="Z14" s="14"/>
      <c r="AA14" s="14"/>
      <c r="AB14" s="16"/>
    </row>
    <row r="15" spans="1:28">
      <c r="A15" s="15"/>
      <c r="B15" s="16"/>
      <c r="C15" s="15"/>
      <c r="D15" s="20"/>
      <c r="E15" s="10"/>
      <c r="F15" s="10"/>
      <c r="G15" s="10"/>
      <c r="H15" s="10"/>
      <c r="I15" s="10"/>
      <c r="J15" s="10"/>
      <c r="K15" s="10"/>
      <c r="L15" s="10"/>
      <c r="M15" s="10"/>
      <c r="N15" s="10"/>
      <c r="O15" s="10"/>
      <c r="P15" s="10"/>
      <c r="Q15" s="21"/>
      <c r="R15" s="16"/>
      <c r="S15" s="14"/>
      <c r="T15" s="14"/>
      <c r="U15" s="14"/>
      <c r="V15" s="14"/>
      <c r="W15" s="14"/>
      <c r="X15" s="14"/>
      <c r="Y15" s="14"/>
      <c r="Z15" s="14"/>
      <c r="AA15" s="14"/>
      <c r="AB15" s="16"/>
    </row>
    <row r="16" spans="1:28">
      <c r="A16" s="15"/>
      <c r="B16" s="16"/>
      <c r="C16" s="15"/>
      <c r="D16" s="20"/>
      <c r="E16" s="10"/>
      <c r="F16" s="10"/>
      <c r="G16" s="10"/>
      <c r="H16" s="10"/>
      <c r="I16" s="10"/>
      <c r="J16" s="10"/>
      <c r="K16" s="10"/>
      <c r="L16" s="10"/>
      <c r="M16" s="10"/>
      <c r="N16" s="10"/>
      <c r="O16" s="10"/>
      <c r="P16" s="10"/>
      <c r="Q16" s="21"/>
      <c r="R16" s="16"/>
      <c r="S16" s="14"/>
      <c r="T16" s="14"/>
      <c r="U16" s="14"/>
      <c r="V16" s="14"/>
      <c r="W16" s="14"/>
      <c r="X16" s="14"/>
      <c r="Y16" s="14"/>
      <c r="Z16" s="14"/>
      <c r="AA16" s="14"/>
      <c r="AB16" s="16"/>
    </row>
    <row r="17" spans="1:28">
      <c r="A17" s="15"/>
      <c r="B17" s="16"/>
      <c r="C17" s="15"/>
      <c r="D17" s="20"/>
      <c r="E17" s="10"/>
      <c r="F17" s="10"/>
      <c r="G17" s="10"/>
      <c r="H17" s="10"/>
      <c r="I17" s="10"/>
      <c r="J17" s="10"/>
      <c r="K17" s="10"/>
      <c r="L17" s="10"/>
      <c r="M17" s="10"/>
      <c r="N17" s="10"/>
      <c r="O17" s="10"/>
      <c r="P17" s="10"/>
      <c r="Q17" s="21"/>
      <c r="R17" s="16"/>
      <c r="S17" s="14"/>
      <c r="T17" s="14"/>
      <c r="U17" s="14"/>
      <c r="V17" s="14"/>
      <c r="W17" s="14"/>
      <c r="X17" s="14"/>
      <c r="Y17" s="14"/>
      <c r="Z17" s="14"/>
      <c r="AA17" s="14"/>
      <c r="AB17" s="16"/>
    </row>
    <row r="18" spans="1:28">
      <c r="A18" s="15"/>
      <c r="B18" s="16"/>
      <c r="C18" s="15"/>
      <c r="D18" s="22"/>
      <c r="E18" s="5"/>
      <c r="F18" s="5"/>
      <c r="G18" s="5"/>
      <c r="H18" s="5"/>
      <c r="I18" s="5"/>
      <c r="J18" s="5"/>
      <c r="K18" s="5"/>
      <c r="L18" s="5"/>
      <c r="M18" s="5"/>
      <c r="N18" s="5"/>
      <c r="O18" s="5"/>
      <c r="P18" s="5"/>
      <c r="Q18" s="6"/>
      <c r="R18" s="16"/>
      <c r="S18" s="14"/>
      <c r="T18" s="14"/>
      <c r="U18" s="14"/>
      <c r="V18" s="14"/>
      <c r="W18" s="14"/>
      <c r="X18" s="14"/>
      <c r="Y18" s="14"/>
      <c r="Z18" s="14"/>
      <c r="AA18" s="14"/>
      <c r="AB18" s="16"/>
    </row>
    <row r="19" spans="1:28" ht="9" customHeight="1">
      <c r="A19" s="15"/>
      <c r="B19" s="16"/>
      <c r="C19" s="15"/>
      <c r="D19" s="14"/>
      <c r="E19" s="14"/>
      <c r="F19" s="14"/>
      <c r="G19" s="14"/>
      <c r="H19" s="14"/>
      <c r="I19" s="14"/>
      <c r="J19" s="14"/>
      <c r="K19" s="14"/>
      <c r="L19" s="14"/>
      <c r="M19" s="14"/>
      <c r="N19" s="14"/>
      <c r="O19" s="14"/>
      <c r="P19" s="14"/>
      <c r="Q19" s="14"/>
      <c r="R19" s="16"/>
      <c r="S19" s="14"/>
      <c r="T19" s="14"/>
      <c r="U19" s="14"/>
      <c r="V19" s="14"/>
      <c r="W19" s="14"/>
      <c r="X19" s="14"/>
      <c r="Y19" s="14"/>
      <c r="Z19" s="14"/>
      <c r="AA19" s="14"/>
      <c r="AB19" s="16"/>
    </row>
    <row r="20" spans="1:28" ht="12" customHeight="1">
      <c r="A20" s="15"/>
      <c r="B20" s="16"/>
      <c r="C20" s="116"/>
      <c r="D20" s="986"/>
      <c r="E20" s="987"/>
      <c r="F20" s="987"/>
      <c r="G20" s="987"/>
      <c r="H20" s="987"/>
      <c r="I20" s="987"/>
      <c r="J20" s="987"/>
      <c r="K20" s="987"/>
      <c r="L20" s="987"/>
      <c r="M20" s="987"/>
      <c r="N20" s="987"/>
      <c r="O20" s="987"/>
      <c r="P20" s="987"/>
      <c r="Q20" s="988"/>
      <c r="R20" s="16"/>
      <c r="S20" s="14"/>
      <c r="T20" s="14"/>
      <c r="U20" s="14"/>
      <c r="V20" s="14"/>
      <c r="W20" s="14"/>
      <c r="X20" s="14"/>
      <c r="Y20" s="14"/>
      <c r="Z20" s="14"/>
      <c r="AA20" s="14"/>
      <c r="AB20" s="16"/>
    </row>
    <row r="21" spans="1:28" ht="18" customHeight="1">
      <c r="A21" s="15"/>
      <c r="B21" s="16"/>
      <c r="C21" s="116"/>
      <c r="D21" s="237"/>
      <c r="E21" s="238" t="s">
        <v>225</v>
      </c>
      <c r="F21" s="82"/>
      <c r="G21" s="82"/>
      <c r="H21" s="82"/>
      <c r="I21" s="82"/>
      <c r="J21" s="82"/>
      <c r="K21" s="82"/>
      <c r="L21" s="82"/>
      <c r="M21" s="82"/>
      <c r="N21" s="82"/>
      <c r="O21" s="83"/>
      <c r="P21" s="83"/>
      <c r="Q21" s="440"/>
      <c r="R21" s="16"/>
      <c r="S21" s="14"/>
      <c r="T21" s="14"/>
      <c r="U21" s="14"/>
      <c r="V21" s="14"/>
      <c r="W21" s="14"/>
      <c r="X21" s="14"/>
      <c r="Y21" s="14"/>
      <c r="Z21" s="14"/>
      <c r="AA21" s="14"/>
      <c r="AB21" s="16"/>
    </row>
    <row r="22" spans="1:28" ht="12" customHeight="1">
      <c r="A22" s="15"/>
      <c r="B22" s="16"/>
      <c r="C22" s="116"/>
      <c r="D22" s="84"/>
      <c r="E22" s="82"/>
      <c r="F22" s="82"/>
      <c r="G22" s="82"/>
      <c r="H22" s="82"/>
      <c r="I22" s="82"/>
      <c r="J22" s="82"/>
      <c r="K22" s="82"/>
      <c r="L22" s="85"/>
      <c r="M22" s="85"/>
      <c r="N22" s="82"/>
      <c r="O22" s="83"/>
      <c r="P22" s="83"/>
      <c r="Q22" s="440"/>
      <c r="R22" s="16"/>
      <c r="S22" s="14"/>
      <c r="T22" s="14"/>
      <c r="U22" s="14"/>
      <c r="V22" s="14"/>
      <c r="W22" s="14"/>
      <c r="X22" s="14"/>
      <c r="Y22" s="14"/>
      <c r="Z22" s="14"/>
      <c r="AA22" s="14"/>
      <c r="AB22" s="16"/>
    </row>
    <row r="23" spans="1:28" ht="24.95" customHeight="1">
      <c r="A23" s="15"/>
      <c r="B23" s="16"/>
      <c r="C23" s="116"/>
      <c r="D23" s="190"/>
      <c r="E23" s="870" t="s">
        <v>327</v>
      </c>
      <c r="F23" s="227"/>
      <c r="G23" s="226" t="s">
        <v>307</v>
      </c>
      <c r="H23" s="226"/>
      <c r="I23" s="226"/>
      <c r="J23" s="226"/>
      <c r="K23" s="226"/>
      <c r="L23" s="226"/>
      <c r="M23" s="226"/>
      <c r="N23" s="226"/>
      <c r="O23" s="943" t="s">
        <v>314</v>
      </c>
      <c r="P23" s="943"/>
      <c r="Q23" s="233"/>
      <c r="R23" s="16"/>
      <c r="S23" s="14"/>
      <c r="T23" s="14"/>
      <c r="U23" s="14"/>
      <c r="V23" s="14"/>
      <c r="W23" s="14"/>
      <c r="X23" s="14"/>
      <c r="Y23" s="14"/>
      <c r="Z23" s="14"/>
      <c r="AA23" s="14"/>
      <c r="AB23" s="16"/>
    </row>
    <row r="24" spans="1:28" ht="24.95" customHeight="1">
      <c r="A24" s="15"/>
      <c r="B24" s="16"/>
      <c r="C24" s="116"/>
      <c r="D24" s="190"/>
      <c r="E24" s="870" t="s">
        <v>328</v>
      </c>
      <c r="F24" s="227"/>
      <c r="G24" s="226" t="s">
        <v>308</v>
      </c>
      <c r="H24" s="226"/>
      <c r="I24" s="226"/>
      <c r="J24" s="226"/>
      <c r="K24" s="226"/>
      <c r="L24" s="226"/>
      <c r="M24" s="226"/>
      <c r="N24" s="226"/>
      <c r="O24" s="943" t="s">
        <v>311</v>
      </c>
      <c r="P24" s="943"/>
      <c r="Q24" s="233"/>
      <c r="R24" s="16"/>
      <c r="S24" s="14"/>
      <c r="T24" s="14"/>
      <c r="U24" s="14"/>
      <c r="V24" s="14"/>
      <c r="W24" s="14"/>
      <c r="X24" s="14"/>
      <c r="Y24" s="14"/>
      <c r="Z24" s="14"/>
      <c r="AA24" s="14"/>
      <c r="AB24" s="16"/>
    </row>
    <row r="25" spans="1:28" ht="24.95" customHeight="1">
      <c r="A25" s="15"/>
      <c r="B25" s="16"/>
      <c r="C25" s="116"/>
      <c r="D25" s="190"/>
      <c r="E25" s="870" t="s">
        <v>329</v>
      </c>
      <c r="F25" s="227"/>
      <c r="G25" s="226" t="s">
        <v>309</v>
      </c>
      <c r="H25" s="226"/>
      <c r="I25" s="226"/>
      <c r="J25" s="226"/>
      <c r="K25" s="226"/>
      <c r="L25" s="226"/>
      <c r="M25" s="226"/>
      <c r="N25" s="226"/>
      <c r="O25" s="943" t="s">
        <v>312</v>
      </c>
      <c r="P25" s="943"/>
      <c r="Q25" s="233"/>
      <c r="R25" s="16"/>
      <c r="S25" s="14"/>
      <c r="T25" s="14"/>
      <c r="U25" s="14"/>
      <c r="V25" s="14"/>
      <c r="W25" s="14"/>
      <c r="X25" s="14"/>
      <c r="Y25" s="14"/>
      <c r="Z25" s="14"/>
      <c r="AA25" s="14"/>
      <c r="AB25" s="16"/>
    </row>
    <row r="26" spans="1:28" ht="24.95" customHeight="1">
      <c r="A26" s="15"/>
      <c r="B26" s="16"/>
      <c r="C26" s="116"/>
      <c r="D26" s="190"/>
      <c r="E26" s="870" t="s">
        <v>330</v>
      </c>
      <c r="F26" s="227"/>
      <c r="G26" s="226" t="s">
        <v>310</v>
      </c>
      <c r="H26" s="226"/>
      <c r="I26" s="226"/>
      <c r="J26" s="226"/>
      <c r="K26" s="226"/>
      <c r="L26" s="226"/>
      <c r="M26" s="226"/>
      <c r="N26" s="226"/>
      <c r="O26" s="943" t="s">
        <v>313</v>
      </c>
      <c r="P26" s="943"/>
      <c r="Q26" s="233"/>
      <c r="R26" s="16"/>
      <c r="S26" s="14"/>
      <c r="T26" s="14"/>
      <c r="U26" s="14"/>
      <c r="V26" s="14"/>
      <c r="W26" s="14"/>
      <c r="X26" s="14"/>
      <c r="Y26" s="14"/>
      <c r="Z26" s="14"/>
      <c r="AA26" s="14"/>
      <c r="AB26" s="16"/>
    </row>
    <row r="27" spans="1:28" ht="20.100000000000001" customHeight="1">
      <c r="A27" s="15"/>
      <c r="B27" s="16"/>
      <c r="C27" s="116"/>
      <c r="D27" s="234"/>
      <c r="E27" s="306"/>
      <c r="F27" s="227"/>
      <c r="G27" s="196"/>
      <c r="H27" s="226"/>
      <c r="I27" s="226"/>
      <c r="J27" s="226"/>
      <c r="K27" s="226"/>
      <c r="L27" s="226"/>
      <c r="M27" s="226"/>
      <c r="N27" s="226"/>
      <c r="O27" s="989"/>
      <c r="P27" s="989"/>
      <c r="Q27" s="235"/>
      <c r="R27" s="16"/>
      <c r="S27" s="14"/>
      <c r="T27" s="14"/>
      <c r="U27" s="14"/>
      <c r="V27" s="14"/>
      <c r="W27" s="14"/>
      <c r="X27" s="14"/>
      <c r="Y27" s="14"/>
      <c r="Z27" s="14"/>
      <c r="AA27" s="14"/>
      <c r="AB27" s="16"/>
    </row>
    <row r="28" spans="1:28" ht="15" customHeight="1">
      <c r="A28" s="15"/>
      <c r="B28" s="14"/>
      <c r="C28" s="304"/>
      <c r="D28" s="305"/>
      <c r="E28" s="305"/>
      <c r="F28" s="305"/>
      <c r="G28" s="305"/>
      <c r="H28" s="305"/>
      <c r="I28" s="305"/>
      <c r="J28" s="305"/>
      <c r="K28" s="305"/>
      <c r="L28" s="305"/>
      <c r="M28" s="305"/>
      <c r="N28" s="305"/>
      <c r="O28" s="305"/>
      <c r="P28" s="305"/>
      <c r="Q28" s="305"/>
      <c r="R28" s="19"/>
      <c r="S28" s="14"/>
      <c r="T28" s="14"/>
      <c r="U28" s="14"/>
      <c r="V28" s="14"/>
      <c r="W28" s="14"/>
      <c r="X28" s="14"/>
      <c r="Y28" s="14"/>
      <c r="Z28" s="14"/>
      <c r="AA28" s="14"/>
      <c r="AB28" s="16"/>
    </row>
    <row r="29" spans="1:28" ht="12.75" customHeight="1">
      <c r="A29" s="15"/>
      <c r="B29" s="14"/>
      <c r="C29" s="221"/>
      <c r="D29" s="221"/>
      <c r="E29" s="221"/>
      <c r="F29" s="221"/>
      <c r="G29" s="221"/>
      <c r="H29" s="221"/>
      <c r="I29" s="221"/>
      <c r="J29" s="221"/>
      <c r="K29" s="221"/>
      <c r="L29" s="221"/>
      <c r="M29" s="312"/>
      <c r="N29" s="312"/>
      <c r="O29" s="312"/>
      <c r="P29" s="312"/>
      <c r="Q29" s="312"/>
      <c r="R29" s="14"/>
      <c r="S29" s="14"/>
      <c r="T29" s="14"/>
      <c r="U29" s="14"/>
      <c r="V29" s="14"/>
      <c r="W29" s="14"/>
      <c r="X29" s="14"/>
      <c r="Y29" s="14"/>
      <c r="Z29" s="14"/>
      <c r="AA29" s="14"/>
      <c r="AB29" s="16"/>
    </row>
    <row r="30" spans="1:28">
      <c r="A30" s="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6"/>
    </row>
    <row r="31" spans="1:28">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6"/>
    </row>
    <row r="32" spans="1:28">
      <c r="A32" s="1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6"/>
    </row>
    <row r="33" spans="1:28">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6"/>
    </row>
    <row r="34" spans="1:28">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6"/>
    </row>
    <row r="35" spans="1:28">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6"/>
    </row>
    <row r="36" spans="1:28">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6"/>
    </row>
    <row r="37" spans="1:28">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6"/>
    </row>
    <row r="38" spans="1:2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6"/>
    </row>
    <row r="39" spans="1:28">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6"/>
    </row>
    <row r="40" spans="1:28">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6"/>
    </row>
    <row r="41" spans="1:28">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6"/>
    </row>
    <row r="42" spans="1:28">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6"/>
    </row>
    <row r="43" spans="1:28">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6"/>
    </row>
    <row r="44" spans="1:28">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6"/>
    </row>
    <row r="45" spans="1:28">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6"/>
    </row>
    <row r="46" spans="1:28">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6"/>
    </row>
    <row r="47" spans="1:28">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6"/>
    </row>
    <row r="48" spans="1:2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6"/>
    </row>
    <row r="49" spans="1:28">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6"/>
    </row>
    <row r="50" spans="1:28">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6"/>
    </row>
    <row r="51" spans="1:28">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6"/>
    </row>
    <row r="52" spans="1:28">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6"/>
    </row>
    <row r="53" spans="1:28">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6"/>
    </row>
    <row r="54" spans="1:28">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9"/>
    </row>
  </sheetData>
  <sheetProtection sheet="1" objects="1" scenarios="1"/>
  <mergeCells count="7">
    <mergeCell ref="D20:Q20"/>
    <mergeCell ref="O23:P23"/>
    <mergeCell ref="H3:N3"/>
    <mergeCell ref="O27:P27"/>
    <mergeCell ref="O24:P24"/>
    <mergeCell ref="O26:P26"/>
    <mergeCell ref="O25:P25"/>
  </mergeCells>
  <phoneticPr fontId="4" type="noConversion"/>
  <hyperlinks>
    <hyperlink ref="O23:P23" location="'1'!F4" tooltip="ir a la hoja" display="ir a Hoja de Datos ►"/>
    <hyperlink ref="O24:P25" location="'2a '!A1" tooltip="ir a la hoja" display="ir a FNC (1) ►"/>
    <hyperlink ref="O24:P24" location="'2'!F4" tooltip="ir a la hoja" display="Ppt. ECONÓMICO ►"/>
    <hyperlink ref="O25:P25" location="'3'!A4" tooltip="ir a la hoja" display="ir a DATOS ►"/>
    <hyperlink ref="O26:P26" location="'4'!E4" tooltip="ir a la hoja" display="Presupuesto ►"/>
  </hyperlinks>
  <printOptions horizontalCentered="1" verticalCentered="1"/>
  <pageMargins left="0.78740157480314965" right="0.78740157480314965" top="0.98425196850393704" bottom="0.98425196850393704" header="0" footer="0"/>
  <pageSetup paperSize="9" scale="75" orientation="landscape" horizontalDpi="4294967292" verticalDpi="0" r:id="rId1"/>
  <headerFooter alignWithMargins="0"/>
  <drawing r:id="rId2"/>
</worksheet>
</file>

<file path=xl/worksheets/sheet12.xml><?xml version="1.0" encoding="utf-8"?>
<worksheet xmlns="http://schemas.openxmlformats.org/spreadsheetml/2006/main" xmlns:r="http://schemas.openxmlformats.org/officeDocument/2006/relationships">
  <sheetPr enableFormatConditionsCalculation="0">
    <tabColor indexed="60"/>
    <pageSetUpPr fitToPage="1"/>
  </sheetPr>
  <dimension ref="A1:BE135"/>
  <sheetViews>
    <sheetView showGridLines="0" showRowColHeaders="0" showZeros="0" showOutlineSymbols="0" zoomScale="75" zoomScaleNormal="75" workbookViewId="0">
      <pane xSplit="65" ySplit="142" topLeftCell="BN473" activePane="bottomRight" state="frozen"/>
      <selection pane="topRight" activeCell="BM1" sqref="BM1"/>
      <selection pane="bottomLeft" activeCell="A142" sqref="A142"/>
      <selection pane="bottomRight"/>
    </sheetView>
  </sheetViews>
  <sheetFormatPr baseColWidth="10" defaultRowHeight="12.75"/>
  <cols>
    <col min="1" max="1" width="8.7109375" hidden="1" customWidth="1"/>
    <col min="2" max="3" width="1.7109375" customWidth="1"/>
    <col min="4" max="4" width="6.42578125" customWidth="1"/>
    <col min="5" max="5" width="20.7109375" customWidth="1"/>
    <col min="6" max="6" width="12.5703125" customWidth="1"/>
    <col min="7" max="18" width="11.85546875" customWidth="1"/>
    <col min="19" max="19" width="2.28515625" customWidth="1"/>
    <col min="20" max="20" width="1.7109375" customWidth="1"/>
    <col min="21" max="35" width="10.7109375" customWidth="1"/>
  </cols>
  <sheetData>
    <row r="1" spans="1:57" ht="5.0999999999999996"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6"/>
    </row>
    <row r="2" spans="1:57" ht="5.0999999999999996" customHeight="1">
      <c r="A2" s="128"/>
      <c r="B2" s="128"/>
      <c r="C2" s="483"/>
      <c r="D2" s="569"/>
      <c r="E2" s="569"/>
      <c r="F2" s="569"/>
      <c r="G2" s="569"/>
      <c r="H2" s="569"/>
      <c r="I2" s="569"/>
      <c r="J2" s="569"/>
      <c r="K2" s="569"/>
      <c r="L2" s="569"/>
      <c r="M2" s="569"/>
      <c r="N2" s="569"/>
      <c r="O2" s="569"/>
      <c r="P2" s="569"/>
      <c r="Q2" s="569"/>
      <c r="R2" s="569"/>
      <c r="S2" s="569"/>
      <c r="T2" s="484"/>
      <c r="U2" s="441"/>
      <c r="V2" s="441"/>
      <c r="W2" s="441"/>
      <c r="X2" s="128"/>
      <c r="Y2" s="128"/>
      <c r="Z2" s="128"/>
      <c r="AA2" s="128"/>
      <c r="AB2" s="128"/>
      <c r="AC2" s="128"/>
      <c r="AD2" s="128"/>
      <c r="AE2" s="128"/>
      <c r="AF2" s="128"/>
      <c r="AG2" s="76"/>
      <c r="AH2" s="76"/>
      <c r="AI2" s="77"/>
      <c r="AJ2" s="14"/>
      <c r="AK2" s="14"/>
      <c r="AL2" s="14"/>
      <c r="AM2" s="14"/>
      <c r="AN2" s="14"/>
      <c r="AO2" s="14"/>
      <c r="AP2" s="14"/>
      <c r="AQ2" s="14"/>
      <c r="AR2" s="14"/>
      <c r="AS2" s="14"/>
      <c r="AT2" s="14"/>
      <c r="AU2" s="14"/>
      <c r="AV2" s="14"/>
      <c r="AW2" s="14"/>
      <c r="AX2" s="14"/>
      <c r="AY2" s="14"/>
      <c r="AZ2" s="14"/>
      <c r="BA2" s="14"/>
      <c r="BB2" s="14"/>
      <c r="BC2" s="14"/>
      <c r="BD2" s="14"/>
      <c r="BE2" s="16"/>
    </row>
    <row r="3" spans="1:57" ht="17.100000000000001" customHeight="1">
      <c r="A3" s="128"/>
      <c r="B3" s="128"/>
      <c r="C3" s="495"/>
      <c r="D3" s="297"/>
      <c r="E3" s="1016" t="s">
        <v>274</v>
      </c>
      <c r="F3" s="1016"/>
      <c r="G3" s="1019" t="s">
        <v>28</v>
      </c>
      <c r="H3" s="1019"/>
      <c r="I3" s="1019"/>
      <c r="J3" s="1021">
        <v>2025</v>
      </c>
      <c r="K3" s="1023" t="s">
        <v>276</v>
      </c>
      <c r="L3" s="1023"/>
      <c r="M3" s="1009" t="s">
        <v>275</v>
      </c>
      <c r="N3" s="1009"/>
      <c r="O3" s="1009"/>
      <c r="P3" s="1009"/>
      <c r="Q3" s="1009"/>
      <c r="R3" s="564"/>
      <c r="S3" s="565"/>
      <c r="T3" s="479"/>
      <c r="U3" s="441"/>
      <c r="V3" s="441"/>
      <c r="W3" s="441"/>
      <c r="X3" s="128"/>
      <c r="Y3" s="128"/>
      <c r="Z3" s="128"/>
      <c r="AA3" s="128"/>
      <c r="AB3" s="128"/>
      <c r="AC3" s="128"/>
      <c r="AD3" s="128"/>
      <c r="AE3" s="128"/>
      <c r="AF3" s="128"/>
      <c r="AG3" s="76"/>
      <c r="AH3" s="76"/>
      <c r="AI3" s="77"/>
      <c r="AJ3" s="14"/>
      <c r="AK3" s="14"/>
      <c r="AL3" s="14"/>
      <c r="AM3" s="14"/>
      <c r="AN3" s="14"/>
      <c r="AO3" s="14"/>
      <c r="AP3" s="14"/>
      <c r="AQ3" s="14"/>
      <c r="AR3" s="14"/>
      <c r="AS3" s="14"/>
      <c r="AT3" s="14"/>
      <c r="AU3" s="14"/>
      <c r="AV3" s="14"/>
      <c r="AW3" s="14"/>
      <c r="AX3" s="14"/>
      <c r="AY3" s="14"/>
      <c r="AZ3" s="14"/>
      <c r="BA3" s="14"/>
      <c r="BB3" s="14"/>
      <c r="BC3" s="14"/>
      <c r="BD3" s="14"/>
      <c r="BE3" s="16"/>
    </row>
    <row r="4" spans="1:57" ht="18" customHeight="1">
      <c r="A4" s="130"/>
      <c r="B4" s="130"/>
      <c r="C4" s="443"/>
      <c r="D4" s="298"/>
      <c r="E4" s="1017"/>
      <c r="F4" s="1018"/>
      <c r="G4" s="1020"/>
      <c r="H4" s="1020"/>
      <c r="I4" s="1020"/>
      <c r="J4" s="1022"/>
      <c r="K4" s="1024"/>
      <c r="L4" s="1024"/>
      <c r="M4" s="1010"/>
      <c r="N4" s="1010"/>
      <c r="O4" s="1010"/>
      <c r="P4" s="1010"/>
      <c r="Q4" s="1010"/>
      <c r="R4" s="566"/>
      <c r="S4" s="567"/>
      <c r="T4" s="570"/>
      <c r="U4" s="442"/>
      <c r="V4" s="442"/>
      <c r="W4" s="442"/>
      <c r="X4" s="130"/>
      <c r="Y4" s="130"/>
      <c r="Z4" s="130"/>
      <c r="AA4" s="130"/>
      <c r="AB4" s="130"/>
      <c r="AC4" s="130"/>
      <c r="AD4" s="130"/>
      <c r="AE4" s="130"/>
      <c r="AF4" s="130"/>
      <c r="AG4" s="136"/>
      <c r="AH4" s="136"/>
      <c r="AI4" s="81"/>
      <c r="AJ4" s="14"/>
      <c r="AK4" s="14"/>
      <c r="AL4" s="14"/>
      <c r="AM4" s="14"/>
      <c r="AN4" s="14"/>
      <c r="AO4" s="14"/>
      <c r="AP4" s="14"/>
      <c r="AQ4" s="14"/>
      <c r="AR4" s="14"/>
      <c r="AS4" s="14"/>
      <c r="AT4" s="14"/>
      <c r="AU4" s="14"/>
      <c r="AV4" s="14"/>
      <c r="AW4" s="14"/>
      <c r="AX4" s="14"/>
      <c r="AY4" s="14"/>
      <c r="AZ4" s="14"/>
      <c r="BA4" s="14"/>
      <c r="BB4" s="14"/>
      <c r="BC4" s="14"/>
      <c r="BD4" s="14"/>
      <c r="BE4" s="16"/>
    </row>
    <row r="5" spans="1:57" ht="5.0999999999999996" customHeight="1">
      <c r="A5" s="130"/>
      <c r="B5" s="130"/>
      <c r="C5" s="443"/>
      <c r="D5" s="568"/>
      <c r="E5" s="568"/>
      <c r="F5" s="242"/>
      <c r="G5" s="242"/>
      <c r="H5" s="242"/>
      <c r="I5" s="242"/>
      <c r="J5" s="242"/>
      <c r="K5" s="242"/>
      <c r="L5" s="242"/>
      <c r="M5" s="242"/>
      <c r="N5" s="242"/>
      <c r="O5" s="242"/>
      <c r="P5" s="242"/>
      <c r="Q5" s="242"/>
      <c r="R5" s="242"/>
      <c r="S5" s="242"/>
      <c r="T5" s="444"/>
      <c r="U5" s="442"/>
      <c r="V5" s="442"/>
      <c r="W5" s="442"/>
      <c r="X5" s="130"/>
      <c r="Y5" s="130"/>
      <c r="Z5" s="130"/>
      <c r="AA5" s="130"/>
      <c r="AB5" s="130"/>
      <c r="AC5" s="130"/>
      <c r="AD5" s="130"/>
      <c r="AE5" s="130"/>
      <c r="AF5" s="130"/>
      <c r="AG5" s="136"/>
      <c r="AH5" s="136"/>
      <c r="AI5" s="81"/>
      <c r="AJ5" s="14"/>
      <c r="AK5" s="14"/>
      <c r="AL5" s="14"/>
      <c r="AM5" s="14"/>
      <c r="AN5" s="14"/>
      <c r="AO5" s="14"/>
      <c r="AP5" s="14"/>
      <c r="AQ5" s="14"/>
      <c r="AR5" s="14"/>
      <c r="AS5" s="14"/>
      <c r="AT5" s="14"/>
      <c r="AU5" s="14"/>
      <c r="AV5" s="14"/>
      <c r="AW5" s="14"/>
      <c r="AX5" s="14"/>
      <c r="AY5" s="14"/>
      <c r="AZ5" s="14"/>
      <c r="BA5" s="14"/>
      <c r="BB5" s="14"/>
      <c r="BC5" s="14"/>
      <c r="BD5" s="14"/>
      <c r="BE5" s="16"/>
    </row>
    <row r="6" spans="1:57" ht="15">
      <c r="A6" s="143"/>
      <c r="B6" s="143"/>
      <c r="C6" s="445"/>
      <c r="D6" s="446"/>
      <c r="E6" s="447"/>
      <c r="F6" s="1011"/>
      <c r="G6" s="1011"/>
      <c r="H6" s="448"/>
      <c r="I6" s="448"/>
      <c r="J6" s="449"/>
      <c r="K6" s="449"/>
      <c r="L6" s="449"/>
      <c r="M6" s="448"/>
      <c r="N6" s="448"/>
      <c r="O6" s="448"/>
      <c r="P6" s="448"/>
      <c r="Q6" s="448"/>
      <c r="R6" s="448"/>
      <c r="S6" s="450"/>
      <c r="T6" s="451"/>
      <c r="U6" s="452"/>
      <c r="V6" s="452"/>
      <c r="W6" s="452"/>
      <c r="X6" s="143"/>
      <c r="Y6" s="143"/>
      <c r="Z6" s="143"/>
      <c r="AA6" s="143"/>
      <c r="AB6" s="143"/>
      <c r="AC6" s="143"/>
      <c r="AD6" s="143"/>
      <c r="AE6" s="143"/>
      <c r="AF6" s="143"/>
      <c r="AG6" s="140"/>
      <c r="AH6" s="140"/>
      <c r="AI6" s="860"/>
      <c r="AJ6" s="14"/>
      <c r="AK6" s="14"/>
      <c r="AL6" s="14"/>
      <c r="AM6" s="14"/>
      <c r="AN6" s="14"/>
      <c r="AO6" s="14"/>
      <c r="AP6" s="14"/>
      <c r="AQ6" s="14"/>
      <c r="AR6" s="14"/>
      <c r="AS6" s="14"/>
      <c r="AT6" s="14"/>
      <c r="AU6" s="14"/>
      <c r="AV6" s="14"/>
      <c r="AW6" s="14"/>
      <c r="AX6" s="14"/>
      <c r="AY6" s="14"/>
      <c r="AZ6" s="14"/>
      <c r="BA6" s="14"/>
      <c r="BB6" s="14"/>
      <c r="BC6" s="14"/>
      <c r="BD6" s="14"/>
      <c r="BE6" s="16"/>
    </row>
    <row r="7" spans="1:57" ht="15">
      <c r="A7" s="153"/>
      <c r="B7" s="153"/>
      <c r="C7" s="453"/>
      <c r="D7" s="1012" t="s">
        <v>35</v>
      </c>
      <c r="E7" s="454" t="s">
        <v>331</v>
      </c>
      <c r="F7" s="455">
        <v>6286613.3787199995</v>
      </c>
      <c r="G7" s="1014" t="s">
        <v>277</v>
      </c>
      <c r="H7" s="1015"/>
      <c r="I7" s="455">
        <v>1807084.0136160001</v>
      </c>
      <c r="J7" s="456"/>
      <c r="K7" s="456"/>
      <c r="L7" s="456"/>
      <c r="M7" s="457"/>
      <c r="N7" s="457"/>
      <c r="O7" s="457"/>
      <c r="P7" s="457"/>
      <c r="Q7" s="457"/>
      <c r="R7" s="457"/>
      <c r="S7" s="458"/>
      <c r="T7" s="459"/>
      <c r="U7" s="460"/>
      <c r="V7" s="460"/>
      <c r="W7" s="460"/>
      <c r="X7" s="153"/>
      <c r="Y7" s="153"/>
      <c r="Z7" s="153"/>
      <c r="AA7" s="153"/>
      <c r="AB7" s="153"/>
      <c r="AC7" s="153"/>
      <c r="AD7" s="153"/>
      <c r="AE7" s="153"/>
      <c r="AF7" s="153"/>
      <c r="AG7" s="141"/>
      <c r="AH7" s="141"/>
      <c r="AI7" s="801"/>
      <c r="AJ7" s="14"/>
      <c r="AK7" s="14"/>
      <c r="AL7" s="14"/>
      <c r="AM7" s="14"/>
      <c r="AN7" s="14"/>
      <c r="AO7" s="14"/>
      <c r="AP7" s="14"/>
      <c r="AQ7" s="14"/>
      <c r="AR7" s="14"/>
      <c r="AS7" s="14"/>
      <c r="AT7" s="14"/>
      <c r="AU7" s="14"/>
      <c r="AV7" s="14"/>
      <c r="AW7" s="14"/>
      <c r="AX7" s="14"/>
      <c r="AY7" s="14"/>
      <c r="AZ7" s="14"/>
      <c r="BA7" s="14"/>
      <c r="BB7" s="14"/>
      <c r="BC7" s="14"/>
      <c r="BD7" s="14"/>
      <c r="BE7" s="16"/>
    </row>
    <row r="8" spans="1:57" ht="14.25">
      <c r="A8" s="153"/>
      <c r="B8" s="153"/>
      <c r="C8" s="453"/>
      <c r="D8" s="1013"/>
      <c r="E8" s="461" t="s">
        <v>22</v>
      </c>
      <c r="F8" s="462">
        <v>263000</v>
      </c>
      <c r="G8" s="1004" t="s">
        <v>332</v>
      </c>
      <c r="H8" s="1005"/>
      <c r="I8" s="463">
        <v>722833.6054464</v>
      </c>
      <c r="J8" s="457"/>
      <c r="K8" s="457"/>
      <c r="L8" s="457"/>
      <c r="M8" s="457"/>
      <c r="N8" s="457"/>
      <c r="O8" s="457"/>
      <c r="P8" s="457"/>
      <c r="Q8" s="457"/>
      <c r="R8" s="457"/>
      <c r="S8" s="458"/>
      <c r="T8" s="459"/>
      <c r="U8" s="460"/>
      <c r="V8" s="460"/>
      <c r="W8" s="460"/>
      <c r="X8" s="153"/>
      <c r="Y8" s="153"/>
      <c r="Z8" s="153"/>
      <c r="AA8" s="153"/>
      <c r="AB8" s="153"/>
      <c r="AC8" s="153"/>
      <c r="AD8" s="153"/>
      <c r="AE8" s="153"/>
      <c r="AF8" s="153"/>
      <c r="AG8" s="141"/>
      <c r="AH8" s="141"/>
      <c r="AI8" s="801"/>
      <c r="AJ8" s="14"/>
      <c r="AK8" s="14"/>
      <c r="AL8" s="14"/>
      <c r="AM8" s="14"/>
      <c r="AN8" s="14"/>
      <c r="AO8" s="14"/>
      <c r="AP8" s="14"/>
      <c r="AQ8" s="14"/>
      <c r="AR8" s="14"/>
      <c r="AS8" s="14"/>
      <c r="AT8" s="14"/>
      <c r="AU8" s="14"/>
      <c r="AV8" s="14"/>
      <c r="AW8" s="14"/>
      <c r="AX8" s="14"/>
      <c r="AY8" s="14"/>
      <c r="AZ8" s="14"/>
      <c r="BA8" s="14"/>
      <c r="BB8" s="14"/>
      <c r="BC8" s="14"/>
      <c r="BD8" s="14"/>
      <c r="BE8" s="16"/>
    </row>
    <row r="9" spans="1:57" ht="14.25">
      <c r="A9" s="153"/>
      <c r="B9" s="153"/>
      <c r="C9" s="453"/>
      <c r="D9" s="464"/>
      <c r="E9" s="465" t="s">
        <v>4</v>
      </c>
      <c r="F9" s="462">
        <v>1200</v>
      </c>
      <c r="G9" s="1004" t="s">
        <v>333</v>
      </c>
      <c r="H9" s="1005"/>
      <c r="I9" s="463">
        <v>722833.60544639989</v>
      </c>
      <c r="J9" s="457"/>
      <c r="K9" s="457"/>
      <c r="L9" s="457"/>
      <c r="M9" s="457"/>
      <c r="N9" s="457"/>
      <c r="O9" s="457"/>
      <c r="P9" s="457"/>
      <c r="Q9" s="457"/>
      <c r="R9" s="457"/>
      <c r="S9" s="458"/>
      <c r="T9" s="459"/>
      <c r="U9" s="460"/>
      <c r="V9" s="460"/>
      <c r="W9" s="460"/>
      <c r="X9" s="153"/>
      <c r="Y9" s="153"/>
      <c r="Z9" s="153"/>
      <c r="AA9" s="153"/>
      <c r="AB9" s="153"/>
      <c r="AC9" s="153"/>
      <c r="AD9" s="153"/>
      <c r="AE9" s="153"/>
      <c r="AF9" s="153"/>
      <c r="AG9" s="141"/>
      <c r="AH9" s="141"/>
      <c r="AI9" s="801"/>
      <c r="AJ9" s="14"/>
      <c r="AK9" s="14"/>
      <c r="AL9" s="14"/>
      <c r="AM9" s="14"/>
      <c r="AN9" s="14"/>
      <c r="AO9" s="14"/>
      <c r="AP9" s="14"/>
      <c r="AQ9" s="14"/>
      <c r="AR9" s="14"/>
      <c r="AS9" s="14"/>
      <c r="AT9" s="14"/>
      <c r="AU9" s="14"/>
      <c r="AV9" s="14"/>
      <c r="AW9" s="14"/>
      <c r="AX9" s="14"/>
      <c r="AY9" s="14"/>
      <c r="AZ9" s="14"/>
      <c r="BA9" s="14"/>
      <c r="BB9" s="14"/>
      <c r="BC9" s="14"/>
      <c r="BD9" s="14"/>
      <c r="BE9" s="16"/>
    </row>
    <row r="10" spans="1:57" ht="14.25">
      <c r="A10" s="153"/>
      <c r="B10" s="153"/>
      <c r="C10" s="453"/>
      <c r="D10" s="466"/>
      <c r="E10" s="467" t="s">
        <v>334</v>
      </c>
      <c r="F10" s="468">
        <v>6286613.3787199995</v>
      </c>
      <c r="G10" s="1004" t="s">
        <v>335</v>
      </c>
      <c r="H10" s="1005"/>
      <c r="I10" s="463">
        <v>301096.2675744</v>
      </c>
      <c r="J10" s="457"/>
      <c r="K10" s="457"/>
      <c r="L10" s="457"/>
      <c r="M10" s="457"/>
      <c r="N10" s="457"/>
      <c r="O10" s="457"/>
      <c r="P10" s="457"/>
      <c r="Q10" s="457"/>
      <c r="R10" s="457"/>
      <c r="S10" s="458"/>
      <c r="T10" s="459"/>
      <c r="U10" s="460"/>
      <c r="V10" s="460"/>
      <c r="W10" s="460"/>
      <c r="X10" s="153"/>
      <c r="Y10" s="153"/>
      <c r="Z10" s="153"/>
      <c r="AA10" s="153"/>
      <c r="AB10" s="153"/>
      <c r="AC10" s="153"/>
      <c r="AD10" s="153"/>
      <c r="AE10" s="153"/>
      <c r="AF10" s="153"/>
      <c r="AG10" s="141"/>
      <c r="AH10" s="141"/>
      <c r="AI10" s="801"/>
      <c r="AJ10" s="14"/>
      <c r="AK10" s="14"/>
      <c r="AL10" s="14"/>
      <c r="AM10" s="14"/>
      <c r="AN10" s="14"/>
      <c r="AO10" s="14"/>
      <c r="AP10" s="14"/>
      <c r="AQ10" s="14"/>
      <c r="AR10" s="14"/>
      <c r="AS10" s="14"/>
      <c r="AT10" s="14"/>
      <c r="AU10" s="14"/>
      <c r="AV10" s="14"/>
      <c r="AW10" s="14"/>
      <c r="AX10" s="14"/>
      <c r="AY10" s="14"/>
      <c r="AZ10" s="14"/>
      <c r="BA10" s="14"/>
      <c r="BB10" s="14"/>
      <c r="BC10" s="14"/>
      <c r="BD10" s="14"/>
      <c r="BE10" s="16"/>
    </row>
    <row r="11" spans="1:57" ht="14.25">
      <c r="A11" s="153"/>
      <c r="B11" s="153"/>
      <c r="C11" s="453"/>
      <c r="D11" s="1006"/>
      <c r="E11" s="1007"/>
      <c r="F11" s="1008"/>
      <c r="G11" s="1004" t="s">
        <v>336</v>
      </c>
      <c r="H11" s="1005"/>
      <c r="I11" s="463">
        <v>14300</v>
      </c>
      <c r="J11" s="457"/>
      <c r="K11" s="457"/>
      <c r="L11" s="457"/>
      <c r="M11" s="457"/>
      <c r="N11" s="457"/>
      <c r="O11" s="457"/>
      <c r="P11" s="457"/>
      <c r="Q11" s="457"/>
      <c r="R11" s="457"/>
      <c r="S11" s="458"/>
      <c r="T11" s="459"/>
      <c r="U11" s="460"/>
      <c r="V11" s="460"/>
      <c r="W11" s="460"/>
      <c r="X11" s="153"/>
      <c r="Y11" s="153"/>
      <c r="Z11" s="153"/>
      <c r="AA11" s="153"/>
      <c r="AB11" s="153"/>
      <c r="AC11" s="153"/>
      <c r="AD11" s="153"/>
      <c r="AE11" s="153"/>
      <c r="AF11" s="153"/>
      <c r="AG11" s="141"/>
      <c r="AH11" s="141"/>
      <c r="AI11" s="801"/>
      <c r="AJ11" s="14"/>
      <c r="AK11" s="14"/>
      <c r="AL11" s="14"/>
      <c r="AM11" s="14"/>
      <c r="AN11" s="14"/>
      <c r="AO11" s="14"/>
      <c r="AP11" s="14"/>
      <c r="AQ11" s="14"/>
      <c r="AR11" s="14"/>
      <c r="AS11" s="14"/>
      <c r="AT11" s="14"/>
      <c r="AU11" s="14"/>
      <c r="AV11" s="14"/>
      <c r="AW11" s="14"/>
      <c r="AX11" s="14"/>
      <c r="AY11" s="14"/>
      <c r="AZ11" s="14"/>
      <c r="BA11" s="14"/>
      <c r="BB11" s="14"/>
      <c r="BC11" s="14"/>
      <c r="BD11" s="14"/>
      <c r="BE11" s="16"/>
    </row>
    <row r="12" spans="1:57" ht="15">
      <c r="A12" s="153"/>
      <c r="B12" s="153"/>
      <c r="C12" s="453"/>
      <c r="D12" s="466"/>
      <c r="E12" s="469" t="s">
        <v>252</v>
      </c>
      <c r="F12" s="470">
        <v>1972473.8772657085</v>
      </c>
      <c r="G12" s="995" t="s">
        <v>337</v>
      </c>
      <c r="H12" s="996"/>
      <c r="I12" s="463">
        <v>71036.1337872</v>
      </c>
      <c r="J12" s="457"/>
      <c r="K12" s="457"/>
      <c r="L12" s="457"/>
      <c r="M12" s="457"/>
      <c r="N12" s="457"/>
      <c r="O12" s="457"/>
      <c r="P12" s="457"/>
      <c r="Q12" s="457"/>
      <c r="R12" s="457"/>
      <c r="S12" s="458"/>
      <c r="T12" s="459"/>
      <c r="U12" s="460"/>
      <c r="V12" s="460"/>
      <c r="W12" s="460"/>
      <c r="X12" s="153"/>
      <c r="Y12" s="153"/>
      <c r="Z12" s="153"/>
      <c r="AA12" s="153"/>
      <c r="AB12" s="153"/>
      <c r="AC12" s="153"/>
      <c r="AD12" s="153"/>
      <c r="AE12" s="153"/>
      <c r="AF12" s="153"/>
      <c r="AG12" s="141"/>
      <c r="AH12" s="141"/>
      <c r="AI12" s="801"/>
      <c r="AJ12" s="14"/>
      <c r="AK12" s="14"/>
      <c r="AL12" s="14"/>
      <c r="AM12" s="14"/>
      <c r="AN12" s="14"/>
      <c r="AO12" s="14"/>
      <c r="AP12" s="14"/>
      <c r="AQ12" s="14"/>
      <c r="AR12" s="14"/>
      <c r="AS12" s="14"/>
      <c r="AT12" s="14"/>
      <c r="AU12" s="14"/>
      <c r="AV12" s="14"/>
      <c r="AW12" s="14"/>
      <c r="AX12" s="14"/>
      <c r="AY12" s="14"/>
      <c r="AZ12" s="14"/>
      <c r="BA12" s="14"/>
      <c r="BB12" s="14"/>
      <c r="BC12" s="14"/>
      <c r="BD12" s="14"/>
      <c r="BE12" s="16"/>
    </row>
    <row r="13" spans="1:57" ht="15">
      <c r="A13" s="153"/>
      <c r="B13" s="153"/>
      <c r="C13" s="453"/>
      <c r="D13" s="466"/>
      <c r="E13" s="471" t="s">
        <v>6</v>
      </c>
      <c r="F13" s="472">
        <v>-745532.5770294721</v>
      </c>
      <c r="G13" s="997" t="s">
        <v>7</v>
      </c>
      <c r="H13" s="998"/>
      <c r="I13" s="473">
        <f>SUM(I7:I12)</f>
        <v>3639183.6258703996</v>
      </c>
      <c r="J13" s="457"/>
      <c r="K13" s="457"/>
      <c r="L13" s="457"/>
      <c r="M13" s="457"/>
      <c r="N13" s="457"/>
      <c r="O13" s="457"/>
      <c r="P13" s="457"/>
      <c r="Q13" s="457"/>
      <c r="R13" s="457"/>
      <c r="S13" s="458"/>
      <c r="T13" s="459"/>
      <c r="U13" s="999" t="s">
        <v>5</v>
      </c>
      <c r="V13" s="1000"/>
      <c r="W13" s="460"/>
      <c r="X13" s="153"/>
      <c r="Y13" s="153"/>
      <c r="Z13" s="153"/>
      <c r="AA13" s="153"/>
      <c r="AB13" s="153"/>
      <c r="AC13" s="153"/>
      <c r="AD13" s="153"/>
      <c r="AE13" s="153"/>
      <c r="AF13" s="153"/>
      <c r="AG13" s="141"/>
      <c r="AH13" s="141"/>
      <c r="AI13" s="801"/>
      <c r="AJ13" s="14"/>
      <c r="AK13" s="14"/>
      <c r="AL13" s="14"/>
      <c r="AM13" s="14"/>
      <c r="AN13" s="14"/>
      <c r="AO13" s="14"/>
      <c r="AP13" s="14"/>
      <c r="AQ13" s="14"/>
      <c r="AR13" s="14"/>
      <c r="AS13" s="14"/>
      <c r="AT13" s="14"/>
      <c r="AU13" s="14"/>
      <c r="AV13" s="14"/>
      <c r="AW13" s="14"/>
      <c r="AX13" s="14"/>
      <c r="AY13" s="14"/>
      <c r="AZ13" s="14"/>
      <c r="BA13" s="14"/>
      <c r="BB13" s="14"/>
      <c r="BC13" s="14"/>
      <c r="BD13" s="14"/>
      <c r="BE13" s="16"/>
    </row>
    <row r="14" spans="1:57" ht="5.0999999999999996" customHeight="1">
      <c r="A14" s="143"/>
      <c r="B14" s="143"/>
      <c r="C14" s="445"/>
      <c r="D14" s="474"/>
      <c r="E14" s="475"/>
      <c r="F14" s="475"/>
      <c r="G14" s="475"/>
      <c r="H14" s="475"/>
      <c r="I14" s="475"/>
      <c r="J14" s="475"/>
      <c r="K14" s="475"/>
      <c r="L14" s="475"/>
      <c r="M14" s="475"/>
      <c r="N14" s="475"/>
      <c r="O14" s="475"/>
      <c r="P14" s="475"/>
      <c r="Q14" s="475"/>
      <c r="R14" s="475"/>
      <c r="S14" s="476"/>
      <c r="T14" s="451"/>
      <c r="U14" s="1001"/>
      <c r="V14" s="1002"/>
      <c r="W14" s="452"/>
      <c r="X14" s="143"/>
      <c r="Y14" s="143"/>
      <c r="Z14" s="143"/>
      <c r="AA14" s="143"/>
      <c r="AB14" s="143"/>
      <c r="AC14" s="143"/>
      <c r="AD14" s="143"/>
      <c r="AE14" s="143"/>
      <c r="AF14" s="143"/>
      <c r="AG14" s="140"/>
      <c r="AH14" s="140"/>
      <c r="AI14" s="860"/>
      <c r="AJ14" s="14"/>
      <c r="AK14" s="14"/>
      <c r="AL14" s="14"/>
      <c r="AM14" s="14"/>
      <c r="AN14" s="14"/>
      <c r="AO14" s="14"/>
      <c r="AP14" s="14"/>
      <c r="AQ14" s="14"/>
      <c r="AR14" s="14"/>
      <c r="AS14" s="14"/>
      <c r="AT14" s="14"/>
      <c r="AU14" s="14"/>
      <c r="AV14" s="14"/>
      <c r="AW14" s="14"/>
      <c r="AX14" s="14"/>
      <c r="AY14" s="14"/>
      <c r="AZ14" s="14"/>
      <c r="BA14" s="14"/>
      <c r="BB14" s="14"/>
      <c r="BC14" s="14"/>
      <c r="BD14" s="14"/>
      <c r="BE14" s="16"/>
    </row>
    <row r="15" spans="1:57" ht="5.0999999999999996" customHeight="1">
      <c r="A15" s="143"/>
      <c r="B15" s="143"/>
      <c r="C15" s="445"/>
      <c r="D15" s="477"/>
      <c r="E15" s="477"/>
      <c r="F15" s="477"/>
      <c r="G15" s="477"/>
      <c r="H15" s="477"/>
      <c r="I15" s="477"/>
      <c r="J15" s="477"/>
      <c r="K15" s="477"/>
      <c r="L15" s="477"/>
      <c r="M15" s="477"/>
      <c r="N15" s="477"/>
      <c r="O15" s="477"/>
      <c r="P15" s="477"/>
      <c r="Q15" s="477"/>
      <c r="R15" s="477"/>
      <c r="S15" s="477"/>
      <c r="T15" s="451"/>
      <c r="U15" s="452"/>
      <c r="V15" s="452"/>
      <c r="W15" s="452"/>
      <c r="X15" s="143"/>
      <c r="Y15" s="143"/>
      <c r="Z15" s="143"/>
      <c r="AA15" s="143"/>
      <c r="AB15" s="143"/>
      <c r="AC15" s="143"/>
      <c r="AD15" s="143"/>
      <c r="AE15" s="143"/>
      <c r="AF15" s="143"/>
      <c r="AG15" s="140"/>
      <c r="AH15" s="140"/>
      <c r="AI15" s="860"/>
      <c r="AJ15" s="14"/>
      <c r="AK15" s="14"/>
      <c r="AL15" s="14"/>
      <c r="AM15" s="14"/>
      <c r="AN15" s="14"/>
      <c r="AO15" s="14"/>
      <c r="AP15" s="14"/>
      <c r="AQ15" s="14"/>
      <c r="AR15" s="14"/>
      <c r="AS15" s="14"/>
      <c r="AT15" s="14"/>
      <c r="AU15" s="14"/>
      <c r="AV15" s="14"/>
      <c r="AW15" s="14"/>
      <c r="AX15" s="14"/>
      <c r="AY15" s="14"/>
      <c r="AZ15" s="14"/>
      <c r="BA15" s="14"/>
      <c r="BB15" s="14"/>
      <c r="BC15" s="14"/>
      <c r="BD15" s="14"/>
      <c r="BE15" s="16"/>
    </row>
    <row r="16" spans="1:57" ht="5.0999999999999996" customHeight="1">
      <c r="A16" s="128"/>
      <c r="B16" s="128"/>
      <c r="C16" s="478"/>
      <c r="D16" s="287"/>
      <c r="E16" s="287"/>
      <c r="F16" s="287"/>
      <c r="G16" s="287"/>
      <c r="H16" s="287"/>
      <c r="I16" s="287"/>
      <c r="J16" s="287"/>
      <c r="K16" s="287"/>
      <c r="L16" s="287"/>
      <c r="M16" s="287"/>
      <c r="N16" s="287"/>
      <c r="O16" s="287"/>
      <c r="P16" s="287"/>
      <c r="Q16" s="287"/>
      <c r="R16" s="287"/>
      <c r="S16" s="241"/>
      <c r="T16" s="479"/>
      <c r="U16" s="441"/>
      <c r="V16" s="441"/>
      <c r="W16" s="441"/>
      <c r="X16" s="128"/>
      <c r="Y16" s="128"/>
      <c r="Z16" s="128"/>
      <c r="AA16" s="128"/>
      <c r="AB16" s="128"/>
      <c r="AC16" s="128"/>
      <c r="AD16" s="128"/>
      <c r="AE16" s="128"/>
      <c r="AF16" s="128"/>
      <c r="AG16" s="13"/>
      <c r="AH16" s="13"/>
      <c r="AI16" s="45"/>
      <c r="AJ16" s="14"/>
      <c r="AK16" s="14"/>
      <c r="AL16" s="14"/>
      <c r="AM16" s="14"/>
      <c r="AN16" s="14"/>
      <c r="AO16" s="14"/>
      <c r="AP16" s="14"/>
      <c r="AQ16" s="14"/>
      <c r="AR16" s="14"/>
      <c r="AS16" s="14"/>
      <c r="AT16" s="14"/>
      <c r="AU16" s="14"/>
      <c r="AV16" s="14"/>
      <c r="AW16" s="14"/>
      <c r="AX16" s="14"/>
      <c r="AY16" s="14"/>
      <c r="AZ16" s="14"/>
      <c r="BA16" s="14"/>
      <c r="BB16" s="14"/>
      <c r="BC16" s="14"/>
      <c r="BD16" s="14"/>
      <c r="BE16" s="16"/>
    </row>
    <row r="17" spans="1:57" ht="5.0999999999999996" customHeight="1">
      <c r="A17" s="128"/>
      <c r="B17" s="128"/>
      <c r="C17" s="478"/>
      <c r="D17" s="480"/>
      <c r="E17" s="481"/>
      <c r="F17" s="481"/>
      <c r="G17" s="481"/>
      <c r="H17" s="481"/>
      <c r="I17" s="481"/>
      <c r="J17" s="481"/>
      <c r="K17" s="481"/>
      <c r="L17" s="481"/>
      <c r="M17" s="481"/>
      <c r="N17" s="481"/>
      <c r="O17" s="481"/>
      <c r="P17" s="481"/>
      <c r="Q17" s="481"/>
      <c r="R17" s="481"/>
      <c r="S17" s="482"/>
      <c r="T17" s="479"/>
      <c r="U17" s="483"/>
      <c r="V17" s="484"/>
      <c r="W17" s="441"/>
      <c r="X17" s="128"/>
      <c r="Y17" s="128"/>
      <c r="Z17" s="128"/>
      <c r="AA17" s="128"/>
      <c r="AB17" s="128"/>
      <c r="AC17" s="128"/>
      <c r="AD17" s="128"/>
      <c r="AE17" s="128"/>
      <c r="AF17" s="128"/>
      <c r="AG17" s="13"/>
      <c r="AH17" s="13"/>
      <c r="AI17" s="45"/>
      <c r="AJ17" s="14"/>
      <c r="AK17" s="14"/>
      <c r="AL17" s="14"/>
      <c r="AM17" s="14"/>
      <c r="AN17" s="14"/>
      <c r="AO17" s="14"/>
      <c r="AP17" s="14"/>
      <c r="AQ17" s="14"/>
      <c r="AR17" s="14"/>
      <c r="AS17" s="14"/>
      <c r="AT17" s="14"/>
      <c r="AU17" s="14"/>
      <c r="AV17" s="14"/>
      <c r="AW17" s="14"/>
      <c r="AX17" s="14"/>
      <c r="AY17" s="14"/>
      <c r="AZ17" s="14"/>
      <c r="BA17" s="14"/>
      <c r="BB17" s="14"/>
      <c r="BC17" s="14"/>
      <c r="BD17" s="14"/>
      <c r="BE17" s="16"/>
    </row>
    <row r="18" spans="1:57" ht="20.25" customHeight="1">
      <c r="A18" s="158"/>
      <c r="B18" s="158"/>
      <c r="C18" s="485"/>
      <c r="D18" s="573">
        <v>1</v>
      </c>
      <c r="E18" s="1003" t="s">
        <v>386</v>
      </c>
      <c r="F18" s="1003"/>
      <c r="G18" s="1003"/>
      <c r="H18" s="1003"/>
      <c r="I18" s="1003"/>
      <c r="J18" s="1003"/>
      <c r="K18" s="1003"/>
      <c r="L18" s="1003"/>
      <c r="M18" s="1003"/>
      <c r="N18" s="1003"/>
      <c r="O18" s="1003"/>
      <c r="P18" s="1003"/>
      <c r="Q18" s="918"/>
      <c r="R18" s="919"/>
      <c r="S18" s="487"/>
      <c r="T18" s="488"/>
      <c r="U18" s="485"/>
      <c r="V18" s="488"/>
      <c r="W18" s="489"/>
      <c r="X18" s="158"/>
      <c r="Y18" s="158"/>
      <c r="Z18" s="158"/>
      <c r="AA18" s="158"/>
      <c r="AB18" s="158"/>
      <c r="AC18" s="158"/>
      <c r="AD18" s="158"/>
      <c r="AE18" s="158"/>
      <c r="AF18" s="158"/>
      <c r="AG18" s="94"/>
      <c r="AH18" s="94"/>
      <c r="AI18" s="421"/>
      <c r="AJ18" s="14"/>
      <c r="AK18" s="14"/>
      <c r="AL18" s="14"/>
      <c r="AM18" s="14"/>
      <c r="AN18" s="14"/>
      <c r="AO18" s="14"/>
      <c r="AP18" s="14"/>
      <c r="AQ18" s="14"/>
      <c r="AR18" s="14"/>
      <c r="AS18" s="14"/>
      <c r="AT18" s="14"/>
      <c r="AU18" s="14"/>
      <c r="AV18" s="14"/>
      <c r="AW18" s="14"/>
      <c r="AX18" s="14"/>
      <c r="AY18" s="14"/>
      <c r="AZ18" s="14"/>
      <c r="BA18" s="14"/>
      <c r="BB18" s="14"/>
      <c r="BC18" s="14"/>
      <c r="BD18" s="14"/>
      <c r="BE18" s="16"/>
    </row>
    <row r="19" spans="1:57" ht="5.0999999999999996" customHeight="1">
      <c r="A19" s="143"/>
      <c r="B19" s="143"/>
      <c r="C19" s="490"/>
      <c r="D19" s="491"/>
      <c r="E19" s="571"/>
      <c r="F19" s="572"/>
      <c r="G19" s="572"/>
      <c r="H19" s="572"/>
      <c r="I19" s="572"/>
      <c r="J19" s="572"/>
      <c r="K19" s="572"/>
      <c r="L19" s="572"/>
      <c r="M19" s="572"/>
      <c r="N19" s="572"/>
      <c r="O19" s="572"/>
      <c r="P19" s="572"/>
      <c r="Q19" s="572"/>
      <c r="R19" s="572"/>
      <c r="S19" s="494"/>
      <c r="T19" s="479"/>
      <c r="U19" s="495"/>
      <c r="V19" s="479"/>
      <c r="W19" s="441"/>
      <c r="X19" s="128"/>
      <c r="Y19" s="128"/>
      <c r="Z19" s="128"/>
      <c r="AA19" s="128"/>
      <c r="AB19" s="128"/>
      <c r="AC19" s="128"/>
      <c r="AD19" s="128"/>
      <c r="AE19" s="128"/>
      <c r="AF19" s="128"/>
      <c r="AG19" s="128"/>
      <c r="AH19" s="128"/>
      <c r="AI19" s="129"/>
      <c r="AJ19" s="14"/>
      <c r="AK19" s="14"/>
      <c r="AL19" s="14"/>
      <c r="AM19" s="14"/>
      <c r="AN19" s="14"/>
      <c r="AO19" s="14"/>
      <c r="AP19" s="14"/>
      <c r="AQ19" s="14"/>
      <c r="AR19" s="14"/>
      <c r="AS19" s="14"/>
      <c r="AT19" s="14"/>
      <c r="AU19" s="14"/>
      <c r="AV19" s="14"/>
      <c r="AW19" s="14"/>
      <c r="AX19" s="14"/>
      <c r="AY19" s="14"/>
      <c r="AZ19" s="14"/>
      <c r="BA19" s="14"/>
      <c r="BB19" s="14"/>
      <c r="BC19" s="14"/>
      <c r="BD19" s="14"/>
      <c r="BE19" s="16"/>
    </row>
    <row r="20" spans="1:57" ht="18">
      <c r="A20" s="117"/>
      <c r="B20" s="117"/>
      <c r="C20" s="496"/>
      <c r="D20" s="497"/>
      <c r="E20" s="498" t="s">
        <v>246</v>
      </c>
      <c r="F20" s="499" t="s">
        <v>244</v>
      </c>
      <c r="G20" s="499" t="s">
        <v>50</v>
      </c>
      <c r="H20" s="499" t="s">
        <v>51</v>
      </c>
      <c r="I20" s="499" t="s">
        <v>52</v>
      </c>
      <c r="J20" s="499" t="s">
        <v>53</v>
      </c>
      <c r="K20" s="499" t="s">
        <v>255</v>
      </c>
      <c r="L20" s="499" t="s">
        <v>54</v>
      </c>
      <c r="M20" s="499" t="s">
        <v>55</v>
      </c>
      <c r="N20" s="499" t="s">
        <v>56</v>
      </c>
      <c r="O20" s="499" t="s">
        <v>57</v>
      </c>
      <c r="P20" s="499" t="s">
        <v>58</v>
      </c>
      <c r="Q20" s="499" t="s">
        <v>59</v>
      </c>
      <c r="R20" s="499" t="s">
        <v>60</v>
      </c>
      <c r="S20" s="487"/>
      <c r="T20" s="500"/>
      <c r="U20" s="501"/>
      <c r="V20" s="500"/>
      <c r="W20" s="243"/>
      <c r="X20" s="117"/>
      <c r="Y20" s="117"/>
      <c r="Z20" s="117"/>
      <c r="AA20" s="117"/>
      <c r="AB20" s="117"/>
      <c r="AC20" s="117"/>
      <c r="AD20" s="117"/>
      <c r="AE20" s="117"/>
      <c r="AF20" s="117"/>
      <c r="AG20" s="9"/>
      <c r="AH20" s="9"/>
      <c r="AI20" s="14"/>
      <c r="AJ20" s="14"/>
      <c r="AK20" s="14"/>
      <c r="AL20" s="14"/>
      <c r="AM20" s="14"/>
      <c r="AN20" s="14"/>
      <c r="AO20" s="14"/>
      <c r="AP20" s="14"/>
      <c r="AQ20" s="14"/>
      <c r="AR20" s="14"/>
      <c r="AS20" s="14"/>
      <c r="AT20" s="14"/>
      <c r="AU20" s="14"/>
      <c r="AV20" s="14"/>
      <c r="AW20" s="14"/>
      <c r="AX20" s="14"/>
      <c r="AY20" s="14"/>
      <c r="AZ20" s="14"/>
      <c r="BA20" s="14"/>
      <c r="BB20" s="14"/>
      <c r="BC20" s="14"/>
      <c r="BD20" s="14"/>
      <c r="BE20" s="16"/>
    </row>
    <row r="21" spans="1:57" ht="4.5" customHeight="1">
      <c r="A21" s="128"/>
      <c r="B21" s="128"/>
      <c r="C21" s="478"/>
      <c r="D21" s="502"/>
      <c r="E21" s="503"/>
      <c r="F21" s="503"/>
      <c r="G21" s="503"/>
      <c r="H21" s="503"/>
      <c r="I21" s="503"/>
      <c r="J21" s="503"/>
      <c r="K21" s="503"/>
      <c r="L21" s="503"/>
      <c r="M21" s="503"/>
      <c r="N21" s="503"/>
      <c r="O21" s="503"/>
      <c r="P21" s="503"/>
      <c r="Q21" s="503"/>
      <c r="R21" s="503"/>
      <c r="S21" s="504"/>
      <c r="T21" s="479"/>
      <c r="U21" s="495"/>
      <c r="V21" s="479"/>
      <c r="W21" s="441"/>
      <c r="X21" s="128"/>
      <c r="Y21" s="128"/>
      <c r="Z21" s="128"/>
      <c r="AA21" s="128"/>
      <c r="AB21" s="128"/>
      <c r="AC21" s="128"/>
      <c r="AD21" s="128"/>
      <c r="AE21" s="128"/>
      <c r="AF21" s="128"/>
      <c r="AG21" s="13"/>
      <c r="AH21" s="13"/>
      <c r="AI21" s="45"/>
      <c r="AJ21" s="14"/>
      <c r="AK21" s="14"/>
      <c r="AL21" s="14"/>
      <c r="AM21" s="14"/>
      <c r="AN21" s="14"/>
      <c r="AO21" s="14"/>
      <c r="AP21" s="14"/>
      <c r="AQ21" s="14"/>
      <c r="AR21" s="14"/>
      <c r="AS21" s="14"/>
      <c r="AT21" s="14"/>
      <c r="AU21" s="14"/>
      <c r="AV21" s="14"/>
      <c r="AW21" s="14"/>
      <c r="AX21" s="14"/>
      <c r="AY21" s="14"/>
      <c r="AZ21" s="14"/>
      <c r="BA21" s="14"/>
      <c r="BB21" s="14"/>
      <c r="BC21" s="14"/>
      <c r="BD21" s="14"/>
      <c r="BE21" s="16"/>
    </row>
    <row r="22" spans="1:57" ht="15">
      <c r="A22" s="153"/>
      <c r="B22" s="153"/>
      <c r="C22" s="505"/>
      <c r="D22" s="506"/>
      <c r="E22" s="507" t="s">
        <v>12</v>
      </c>
      <c r="F22" s="508">
        <v>175615.55040000001</v>
      </c>
      <c r="G22" s="509">
        <v>10000</v>
      </c>
      <c r="H22" s="509">
        <v>11000</v>
      </c>
      <c r="I22" s="509">
        <v>11440</v>
      </c>
      <c r="J22" s="509">
        <v>11443.431999999999</v>
      </c>
      <c r="K22" s="509">
        <v>13732.118399999998</v>
      </c>
      <c r="L22" s="509">
        <v>10000</v>
      </c>
      <c r="M22" s="509">
        <v>9000</v>
      </c>
      <c r="N22" s="509">
        <v>32000</v>
      </c>
      <c r="O22" s="509">
        <v>27000</v>
      </c>
      <c r="P22" s="509">
        <v>19000</v>
      </c>
      <c r="Q22" s="509">
        <v>12000</v>
      </c>
      <c r="R22" s="509">
        <v>9000</v>
      </c>
      <c r="S22" s="487"/>
      <c r="T22" s="459"/>
      <c r="U22" s="510" t="s">
        <v>0</v>
      </c>
      <c r="V22" s="459"/>
      <c r="W22" s="460"/>
      <c r="X22" s="153"/>
      <c r="Y22" s="153"/>
      <c r="Z22" s="153"/>
      <c r="AA22" s="153"/>
      <c r="AB22" s="153"/>
      <c r="AC22" s="153"/>
      <c r="AD22" s="153"/>
      <c r="AE22" s="153"/>
      <c r="AF22" s="153"/>
      <c r="AG22" s="145"/>
      <c r="AH22" s="145"/>
      <c r="AI22" s="861"/>
      <c r="AJ22" s="14"/>
      <c r="AK22" s="14"/>
      <c r="AL22" s="14"/>
      <c r="AM22" s="14"/>
      <c r="AN22" s="14"/>
      <c r="AO22" s="14"/>
      <c r="AP22" s="14"/>
      <c r="AQ22" s="14"/>
      <c r="AR22" s="14"/>
      <c r="AS22" s="14"/>
      <c r="AT22" s="14"/>
      <c r="AU22" s="14"/>
      <c r="AV22" s="14"/>
      <c r="AW22" s="14"/>
      <c r="AX22" s="14"/>
      <c r="AY22" s="14"/>
      <c r="AZ22" s="14"/>
      <c r="BA22" s="14"/>
      <c r="BB22" s="14"/>
      <c r="BC22" s="14"/>
      <c r="BD22" s="14"/>
      <c r="BE22" s="16"/>
    </row>
    <row r="23" spans="1:57" ht="15">
      <c r="A23" s="143"/>
      <c r="B23" s="143"/>
      <c r="C23" s="490"/>
      <c r="D23" s="491"/>
      <c r="E23" s="507" t="s">
        <v>299</v>
      </c>
      <c r="F23" s="508">
        <v>6146544.2639999995</v>
      </c>
      <c r="G23" s="509">
        <v>350000</v>
      </c>
      <c r="H23" s="509">
        <v>385000</v>
      </c>
      <c r="I23" s="509">
        <v>400400</v>
      </c>
      <c r="J23" s="509">
        <v>400520.12</v>
      </c>
      <c r="K23" s="509">
        <v>480624.14399999991</v>
      </c>
      <c r="L23" s="509">
        <v>350000</v>
      </c>
      <c r="M23" s="509">
        <v>315000</v>
      </c>
      <c r="N23" s="509">
        <v>1120000</v>
      </c>
      <c r="O23" s="509">
        <v>945000</v>
      </c>
      <c r="P23" s="509">
        <v>665000</v>
      </c>
      <c r="Q23" s="509">
        <v>420000</v>
      </c>
      <c r="R23" s="509">
        <v>315000</v>
      </c>
      <c r="S23" s="487"/>
      <c r="T23" s="451"/>
      <c r="U23" s="510" t="s">
        <v>0</v>
      </c>
      <c r="V23" s="451"/>
      <c r="W23" s="452"/>
      <c r="X23" s="143"/>
      <c r="Y23" s="143"/>
      <c r="Z23" s="143"/>
      <c r="AA23" s="143"/>
      <c r="AB23" s="143"/>
      <c r="AC23" s="143"/>
      <c r="AD23" s="143"/>
      <c r="AE23" s="143"/>
      <c r="AF23" s="143"/>
      <c r="AG23" s="146"/>
      <c r="AH23" s="146"/>
      <c r="AI23" s="862"/>
      <c r="AJ23" s="14"/>
      <c r="AK23" s="14"/>
      <c r="AL23" s="14"/>
      <c r="AM23" s="14"/>
      <c r="AN23" s="14"/>
      <c r="AO23" s="14"/>
      <c r="AP23" s="14"/>
      <c r="AQ23" s="14"/>
      <c r="AR23" s="14"/>
      <c r="AS23" s="14"/>
      <c r="AT23" s="14"/>
      <c r="AU23" s="14"/>
      <c r="AV23" s="14"/>
      <c r="AW23" s="14"/>
      <c r="AX23" s="14"/>
      <c r="AY23" s="14"/>
      <c r="AZ23" s="14"/>
      <c r="BA23" s="14"/>
      <c r="BB23" s="14"/>
      <c r="BC23" s="14"/>
      <c r="BD23" s="14"/>
      <c r="BE23" s="16"/>
    </row>
    <row r="24" spans="1:57" ht="15">
      <c r="A24" s="143"/>
      <c r="B24" s="143"/>
      <c r="C24" s="490"/>
      <c r="D24" s="491"/>
      <c r="E24" s="507" t="s">
        <v>26</v>
      </c>
      <c r="F24" s="511">
        <v>0</v>
      </c>
      <c r="G24" s="512">
        <v>0</v>
      </c>
      <c r="H24" s="512">
        <v>0</v>
      </c>
      <c r="I24" s="512">
        <v>0</v>
      </c>
      <c r="J24" s="512">
        <v>0</v>
      </c>
      <c r="K24" s="512">
        <v>0</v>
      </c>
      <c r="L24" s="512">
        <v>0</v>
      </c>
      <c r="M24" s="512">
        <v>0</v>
      </c>
      <c r="N24" s="512">
        <v>0</v>
      </c>
      <c r="O24" s="512">
        <v>0</v>
      </c>
      <c r="P24" s="512">
        <v>0</v>
      </c>
      <c r="Q24" s="512">
        <v>0</v>
      </c>
      <c r="R24" s="512">
        <v>0</v>
      </c>
      <c r="S24" s="487"/>
      <c r="T24" s="451"/>
      <c r="U24" s="445"/>
      <c r="V24" s="451"/>
      <c r="W24" s="452"/>
      <c r="X24" s="143"/>
      <c r="Y24" s="143"/>
      <c r="Z24" s="143"/>
      <c r="AA24" s="143"/>
      <c r="AB24" s="143"/>
      <c r="AC24" s="143"/>
      <c r="AD24" s="143"/>
      <c r="AE24" s="143"/>
      <c r="AF24" s="143"/>
      <c r="AG24" s="146"/>
      <c r="AH24" s="146"/>
      <c r="AI24" s="862"/>
      <c r="AJ24" s="14"/>
      <c r="AK24" s="14"/>
      <c r="AL24" s="14"/>
      <c r="AM24" s="14"/>
      <c r="AN24" s="14"/>
      <c r="AO24" s="14"/>
      <c r="AP24" s="14"/>
      <c r="AQ24" s="14"/>
      <c r="AR24" s="14"/>
      <c r="AS24" s="14"/>
      <c r="AT24" s="14"/>
      <c r="AU24" s="14"/>
      <c r="AV24" s="14"/>
      <c r="AW24" s="14"/>
      <c r="AX24" s="14"/>
      <c r="AY24" s="14"/>
      <c r="AZ24" s="14"/>
      <c r="BA24" s="14"/>
      <c r="BB24" s="14"/>
      <c r="BC24" s="14"/>
      <c r="BD24" s="14"/>
      <c r="BE24" s="16"/>
    </row>
    <row r="25" spans="1:57" ht="15">
      <c r="A25" s="143"/>
      <c r="B25" s="143"/>
      <c r="C25" s="490"/>
      <c r="D25" s="491"/>
      <c r="E25" s="507" t="s">
        <v>295</v>
      </c>
      <c r="F25" s="508">
        <v>6146544.2639999995</v>
      </c>
      <c r="G25" s="513">
        <v>350000</v>
      </c>
      <c r="H25" s="513">
        <v>385000</v>
      </c>
      <c r="I25" s="513">
        <v>400400</v>
      </c>
      <c r="J25" s="513">
        <v>400520.12</v>
      </c>
      <c r="K25" s="513">
        <v>480624.14399999991</v>
      </c>
      <c r="L25" s="513">
        <v>350000</v>
      </c>
      <c r="M25" s="513">
        <v>315000</v>
      </c>
      <c r="N25" s="513">
        <v>1120000</v>
      </c>
      <c r="O25" s="513">
        <v>945000</v>
      </c>
      <c r="P25" s="513">
        <v>665000</v>
      </c>
      <c r="Q25" s="513">
        <v>420000</v>
      </c>
      <c r="R25" s="513">
        <v>315000</v>
      </c>
      <c r="S25" s="487"/>
      <c r="T25" s="451"/>
      <c r="U25" s="445"/>
      <c r="V25" s="451"/>
      <c r="W25" s="452"/>
      <c r="X25" s="143"/>
      <c r="Y25" s="143"/>
      <c r="Z25" s="143"/>
      <c r="AA25" s="143"/>
      <c r="AB25" s="143"/>
      <c r="AC25" s="143"/>
      <c r="AD25" s="143"/>
      <c r="AE25" s="143"/>
      <c r="AF25" s="143"/>
      <c r="AG25" s="146"/>
      <c r="AH25" s="146"/>
      <c r="AI25" s="862"/>
      <c r="AJ25" s="14"/>
      <c r="AK25" s="14"/>
      <c r="AL25" s="14"/>
      <c r="AM25" s="14"/>
      <c r="AN25" s="14"/>
      <c r="AO25" s="14"/>
      <c r="AP25" s="14"/>
      <c r="AQ25" s="14"/>
      <c r="AR25" s="14"/>
      <c r="AS25" s="14"/>
      <c r="AT25" s="14"/>
      <c r="AU25" s="14"/>
      <c r="AV25" s="14"/>
      <c r="AW25" s="14"/>
      <c r="AX25" s="14"/>
      <c r="AY25" s="14"/>
      <c r="AZ25" s="14"/>
      <c r="BA25" s="14"/>
      <c r="BB25" s="14"/>
      <c r="BC25" s="14"/>
      <c r="BD25" s="14"/>
      <c r="BE25" s="16"/>
    </row>
    <row r="26" spans="1:57" ht="15">
      <c r="A26" s="143"/>
      <c r="B26" s="143"/>
      <c r="C26" s="490"/>
      <c r="D26" s="491"/>
      <c r="E26" s="507" t="s">
        <v>288</v>
      </c>
      <c r="F26" s="508">
        <v>0</v>
      </c>
      <c r="G26" s="513">
        <v>0</v>
      </c>
      <c r="H26" s="513">
        <v>0</v>
      </c>
      <c r="I26" s="513">
        <v>0</v>
      </c>
      <c r="J26" s="513">
        <v>0</v>
      </c>
      <c r="K26" s="513">
        <v>0</v>
      </c>
      <c r="L26" s="513">
        <v>0</v>
      </c>
      <c r="M26" s="513">
        <v>0</v>
      </c>
      <c r="N26" s="513">
        <v>0</v>
      </c>
      <c r="O26" s="513">
        <v>0</v>
      </c>
      <c r="P26" s="513">
        <v>0</v>
      </c>
      <c r="Q26" s="513">
        <v>0</v>
      </c>
      <c r="R26" s="513">
        <v>0</v>
      </c>
      <c r="S26" s="487"/>
      <c r="T26" s="451"/>
      <c r="U26" s="445"/>
      <c r="V26" s="451"/>
      <c r="W26" s="452"/>
      <c r="X26" s="143"/>
      <c r="Y26" s="143"/>
      <c r="Z26" s="143"/>
      <c r="AA26" s="143"/>
      <c r="AB26" s="143"/>
      <c r="AC26" s="143"/>
      <c r="AD26" s="143"/>
      <c r="AE26" s="143"/>
      <c r="AF26" s="143"/>
      <c r="AG26" s="146"/>
      <c r="AH26" s="146"/>
      <c r="AI26" s="862"/>
      <c r="AJ26" s="14"/>
      <c r="AK26" s="14"/>
      <c r="AL26" s="14"/>
      <c r="AM26" s="14"/>
      <c r="AN26" s="14"/>
      <c r="AO26" s="14"/>
      <c r="AP26" s="14"/>
      <c r="AQ26" s="14"/>
      <c r="AR26" s="14"/>
      <c r="AS26" s="14"/>
      <c r="AT26" s="14"/>
      <c r="AU26" s="14"/>
      <c r="AV26" s="14"/>
      <c r="AW26" s="14"/>
      <c r="AX26" s="14"/>
      <c r="AY26" s="14"/>
      <c r="AZ26" s="14"/>
      <c r="BA26" s="14"/>
      <c r="BB26" s="14"/>
      <c r="BC26" s="14"/>
      <c r="BD26" s="14"/>
      <c r="BE26" s="16"/>
    </row>
    <row r="27" spans="1:57" ht="4.5" customHeight="1">
      <c r="A27" s="159"/>
      <c r="B27" s="159"/>
      <c r="C27" s="478"/>
      <c r="D27" s="514"/>
      <c r="E27" s="503"/>
      <c r="F27" s="503"/>
      <c r="G27" s="503"/>
      <c r="H27" s="503"/>
      <c r="I27" s="503"/>
      <c r="J27" s="503"/>
      <c r="K27" s="503"/>
      <c r="L27" s="503"/>
      <c r="M27" s="503"/>
      <c r="N27" s="503"/>
      <c r="O27" s="503"/>
      <c r="P27" s="503"/>
      <c r="Q27" s="503"/>
      <c r="R27" s="503"/>
      <c r="S27" s="515"/>
      <c r="T27" s="479"/>
      <c r="U27" s="495"/>
      <c r="V27" s="479"/>
      <c r="W27" s="441"/>
      <c r="X27" s="159"/>
      <c r="Y27" s="159"/>
      <c r="Z27" s="159"/>
      <c r="AA27" s="159"/>
      <c r="AB27" s="159"/>
      <c r="AC27" s="159"/>
      <c r="AD27" s="159"/>
      <c r="AE27" s="159"/>
      <c r="AF27" s="159"/>
      <c r="AG27" s="147"/>
      <c r="AH27" s="147"/>
      <c r="AI27" s="863"/>
      <c r="AJ27" s="14"/>
      <c r="AK27" s="14"/>
      <c r="AL27" s="14"/>
      <c r="AM27" s="14"/>
      <c r="AN27" s="14"/>
      <c r="AO27" s="14"/>
      <c r="AP27" s="14"/>
      <c r="AQ27" s="14"/>
      <c r="AR27" s="14"/>
      <c r="AS27" s="14"/>
      <c r="AT27" s="14"/>
      <c r="AU27" s="14"/>
      <c r="AV27" s="14"/>
      <c r="AW27" s="14"/>
      <c r="AX27" s="14"/>
      <c r="AY27" s="14"/>
      <c r="AZ27" s="14"/>
      <c r="BA27" s="14"/>
      <c r="BB27" s="14"/>
      <c r="BC27" s="14"/>
      <c r="BD27" s="14"/>
      <c r="BE27" s="16"/>
    </row>
    <row r="28" spans="1:57" ht="15">
      <c r="A28" s="160"/>
      <c r="B28" s="160"/>
      <c r="C28" s="490"/>
      <c r="D28" s="516"/>
      <c r="E28" s="507" t="s">
        <v>300</v>
      </c>
      <c r="F28" s="517">
        <v>0.02</v>
      </c>
      <c r="G28" s="518"/>
      <c r="H28" s="519"/>
      <c r="I28" s="519"/>
      <c r="J28" s="519"/>
      <c r="K28" s="519"/>
      <c r="L28" s="519"/>
      <c r="M28" s="519"/>
      <c r="N28" s="519"/>
      <c r="O28" s="520"/>
      <c r="P28" s="520"/>
      <c r="Q28" s="518"/>
      <c r="R28" s="518"/>
      <c r="S28" s="521"/>
      <c r="T28" s="451"/>
      <c r="U28" s="510" t="s">
        <v>0</v>
      </c>
      <c r="V28" s="451"/>
      <c r="W28" s="452"/>
      <c r="X28" s="160"/>
      <c r="Y28" s="160"/>
      <c r="Z28" s="160"/>
      <c r="AA28" s="160"/>
      <c r="AB28" s="160"/>
      <c r="AC28" s="160"/>
      <c r="AD28" s="160"/>
      <c r="AE28" s="160"/>
      <c r="AF28" s="160"/>
      <c r="AG28" s="148"/>
      <c r="AH28" s="148"/>
      <c r="AI28" s="864"/>
      <c r="AJ28" s="14"/>
      <c r="AK28" s="14"/>
      <c r="AL28" s="14"/>
      <c r="AM28" s="14"/>
      <c r="AN28" s="14"/>
      <c r="AO28" s="14"/>
      <c r="AP28" s="14"/>
      <c r="AQ28" s="14"/>
      <c r="AR28" s="14"/>
      <c r="AS28" s="14"/>
      <c r="AT28" s="14"/>
      <c r="AU28" s="14"/>
      <c r="AV28" s="14"/>
      <c r="AW28" s="14"/>
      <c r="AX28" s="14"/>
      <c r="AY28" s="14"/>
      <c r="AZ28" s="14"/>
      <c r="BA28" s="14"/>
      <c r="BB28" s="14"/>
      <c r="BC28" s="14"/>
      <c r="BD28" s="14"/>
      <c r="BE28" s="16"/>
    </row>
    <row r="29" spans="1:57" ht="15">
      <c r="A29" s="160"/>
      <c r="B29" s="160"/>
      <c r="C29" s="490"/>
      <c r="D29" s="990"/>
      <c r="E29" s="507" t="s">
        <v>288</v>
      </c>
      <c r="F29" s="517">
        <v>0.7</v>
      </c>
      <c r="G29" s="522" t="str">
        <f>IF(F29&gt;100%,"    ERROR: No es posible tanto margen bruto, máximo 100%",IF(F29&gt;0%,"",IF(F23&gt;0,"         Falta indicar el % de Margen Bruto, es esencial ponerlo","")))</f>
        <v/>
      </c>
      <c r="H29" s="519"/>
      <c r="I29" s="519"/>
      <c r="J29" s="519"/>
      <c r="K29" s="519"/>
      <c r="L29" s="519"/>
      <c r="M29" s="519"/>
      <c r="N29" s="519"/>
      <c r="O29" s="519"/>
      <c r="P29" s="519"/>
      <c r="Q29" s="519"/>
      <c r="R29" s="519"/>
      <c r="S29" s="521"/>
      <c r="T29" s="451"/>
      <c r="U29" s="510" t="s">
        <v>0</v>
      </c>
      <c r="V29" s="451"/>
      <c r="W29" s="452"/>
      <c r="X29" s="160"/>
      <c r="Y29" s="160"/>
      <c r="Z29" s="160"/>
      <c r="AA29" s="160"/>
      <c r="AB29" s="160"/>
      <c r="AC29" s="160"/>
      <c r="AD29" s="160"/>
      <c r="AE29" s="160"/>
      <c r="AF29" s="160"/>
      <c r="AG29" s="148"/>
      <c r="AH29" s="148"/>
      <c r="AI29" s="864"/>
      <c r="AJ29" s="14"/>
      <c r="AK29" s="14"/>
      <c r="AL29" s="14"/>
      <c r="AM29" s="14"/>
      <c r="AN29" s="14"/>
      <c r="AO29" s="14"/>
      <c r="AP29" s="14"/>
      <c r="AQ29" s="14"/>
      <c r="AR29" s="14"/>
      <c r="AS29" s="14"/>
      <c r="AT29" s="14"/>
      <c r="AU29" s="14"/>
      <c r="AV29" s="14"/>
      <c r="AW29" s="14"/>
      <c r="AX29" s="14"/>
      <c r="AY29" s="14"/>
      <c r="AZ29" s="14"/>
      <c r="BA29" s="14"/>
      <c r="BB29" s="14"/>
      <c r="BC29" s="14"/>
      <c r="BD29" s="14"/>
      <c r="BE29" s="16"/>
    </row>
    <row r="30" spans="1:57" ht="15">
      <c r="A30" s="160"/>
      <c r="B30" s="160"/>
      <c r="C30" s="490"/>
      <c r="D30" s="990"/>
      <c r="E30" s="523"/>
      <c r="F30" s="524"/>
      <c r="G30" s="522"/>
      <c r="H30" s="519"/>
      <c r="I30" s="519"/>
      <c r="J30" s="519"/>
      <c r="K30" s="519"/>
      <c r="L30" s="519"/>
      <c r="M30" s="519"/>
      <c r="N30" s="519"/>
      <c r="O30" s="519"/>
      <c r="P30" s="519"/>
      <c r="Q30" s="519"/>
      <c r="R30" s="519"/>
      <c r="S30" s="521"/>
      <c r="T30" s="451"/>
      <c r="U30" s="445"/>
      <c r="V30" s="451"/>
      <c r="W30" s="452"/>
      <c r="X30" s="160"/>
      <c r="Y30" s="160"/>
      <c r="Z30" s="160"/>
      <c r="AA30" s="160"/>
      <c r="AB30" s="160"/>
      <c r="AC30" s="160"/>
      <c r="AD30" s="160"/>
      <c r="AE30" s="160"/>
      <c r="AF30" s="160"/>
      <c r="AG30" s="148"/>
      <c r="AH30" s="148"/>
      <c r="AI30" s="864"/>
      <c r="AJ30" s="14"/>
      <c r="AK30" s="14"/>
      <c r="AL30" s="14"/>
      <c r="AM30" s="14"/>
      <c r="AN30" s="14"/>
      <c r="AO30" s="14"/>
      <c r="AP30" s="14"/>
      <c r="AQ30" s="14"/>
      <c r="AR30" s="14"/>
      <c r="AS30" s="14"/>
      <c r="AT30" s="14"/>
      <c r="AU30" s="14"/>
      <c r="AV30" s="14"/>
      <c r="AW30" s="14"/>
      <c r="AX30" s="14"/>
      <c r="AY30" s="14"/>
      <c r="AZ30" s="14"/>
      <c r="BA30" s="14"/>
      <c r="BB30" s="14"/>
      <c r="BC30" s="14"/>
      <c r="BD30" s="14"/>
      <c r="BE30" s="16"/>
    </row>
    <row r="31" spans="1:57" ht="15">
      <c r="A31" s="160"/>
      <c r="B31" s="160"/>
      <c r="C31" s="490"/>
      <c r="D31" s="990"/>
      <c r="E31" s="498" t="s">
        <v>100</v>
      </c>
      <c r="F31" s="499" t="str">
        <f>F20</f>
        <v>Total</v>
      </c>
      <c r="G31" s="499" t="s">
        <v>50</v>
      </c>
      <c r="H31" s="499" t="s">
        <v>51</v>
      </c>
      <c r="I31" s="499" t="s">
        <v>52</v>
      </c>
      <c r="J31" s="499" t="s">
        <v>53</v>
      </c>
      <c r="K31" s="499" t="s">
        <v>255</v>
      </c>
      <c r="L31" s="499" t="s">
        <v>54</v>
      </c>
      <c r="M31" s="499" t="s">
        <v>55</v>
      </c>
      <c r="N31" s="499" t="s">
        <v>56</v>
      </c>
      <c r="O31" s="499" t="s">
        <v>57</v>
      </c>
      <c r="P31" s="499" t="s">
        <v>58</v>
      </c>
      <c r="Q31" s="499" t="s">
        <v>59</v>
      </c>
      <c r="R31" s="499" t="s">
        <v>60</v>
      </c>
      <c r="S31" s="521"/>
      <c r="T31" s="451"/>
      <c r="U31" s="445"/>
      <c r="V31" s="451"/>
      <c r="W31" s="452"/>
      <c r="X31" s="160"/>
      <c r="Y31" s="160"/>
      <c r="Z31" s="160"/>
      <c r="AA31" s="160"/>
      <c r="AB31" s="160"/>
      <c r="AC31" s="160"/>
      <c r="AD31" s="160"/>
      <c r="AE31" s="160"/>
      <c r="AF31" s="160"/>
      <c r="AG31" s="148"/>
      <c r="AH31" s="148"/>
      <c r="AI31" s="864"/>
      <c r="AJ31" s="14"/>
      <c r="AK31" s="14"/>
      <c r="AL31" s="14"/>
      <c r="AM31" s="14"/>
      <c r="AN31" s="14"/>
      <c r="AO31" s="14"/>
      <c r="AP31" s="14"/>
      <c r="AQ31" s="14"/>
      <c r="AR31" s="14"/>
      <c r="AS31" s="14"/>
      <c r="AT31" s="14"/>
      <c r="AU31" s="14"/>
      <c r="AV31" s="14"/>
      <c r="AW31" s="14"/>
      <c r="AX31" s="14"/>
      <c r="AY31" s="14"/>
      <c r="AZ31" s="14"/>
      <c r="BA31" s="14"/>
      <c r="BB31" s="14"/>
      <c r="BC31" s="14"/>
      <c r="BD31" s="14"/>
      <c r="BE31" s="16"/>
    </row>
    <row r="32" spans="1:57" ht="5.25" customHeight="1">
      <c r="A32" s="160"/>
      <c r="B32" s="160"/>
      <c r="C32" s="490"/>
      <c r="D32" s="990"/>
      <c r="E32" s="525"/>
      <c r="F32" s="526"/>
      <c r="G32" s="522"/>
      <c r="H32" s="519"/>
      <c r="I32" s="519"/>
      <c r="J32" s="519"/>
      <c r="K32" s="519"/>
      <c r="L32" s="519"/>
      <c r="M32" s="519"/>
      <c r="N32" s="519"/>
      <c r="O32" s="519"/>
      <c r="P32" s="519"/>
      <c r="Q32" s="519"/>
      <c r="R32" s="519"/>
      <c r="S32" s="521"/>
      <c r="T32" s="451"/>
      <c r="U32" s="445"/>
      <c r="V32" s="451"/>
      <c r="W32" s="452"/>
      <c r="X32" s="160"/>
      <c r="Y32" s="160"/>
      <c r="Z32" s="160"/>
      <c r="AA32" s="160"/>
      <c r="AB32" s="160"/>
      <c r="AC32" s="160"/>
      <c r="AD32" s="160"/>
      <c r="AE32" s="160"/>
      <c r="AF32" s="160"/>
      <c r="AG32" s="148"/>
      <c r="AH32" s="148"/>
      <c r="AI32" s="864"/>
      <c r="AJ32" s="14"/>
      <c r="AK32" s="14"/>
      <c r="AL32" s="14"/>
      <c r="AM32" s="14"/>
      <c r="AN32" s="14"/>
      <c r="AO32" s="14"/>
      <c r="AP32" s="14"/>
      <c r="AQ32" s="14"/>
      <c r="AR32" s="14"/>
      <c r="AS32" s="14"/>
      <c r="AT32" s="14"/>
      <c r="AU32" s="14"/>
      <c r="AV32" s="14"/>
      <c r="AW32" s="14"/>
      <c r="AX32" s="14"/>
      <c r="AY32" s="14"/>
      <c r="AZ32" s="14"/>
      <c r="BA32" s="14"/>
      <c r="BB32" s="14"/>
      <c r="BC32" s="14"/>
      <c r="BD32" s="14"/>
      <c r="BE32" s="16"/>
    </row>
    <row r="33" spans="1:57" ht="15">
      <c r="A33" s="160"/>
      <c r="B33" s="160"/>
      <c r="C33" s="490"/>
      <c r="D33" s="990"/>
      <c r="E33" s="527" t="s">
        <v>100</v>
      </c>
      <c r="F33" s="528">
        <f>SUM(G33:R33)</f>
        <v>0</v>
      </c>
      <c r="G33" s="513">
        <f t="shared" ref="G33:R33" si="0">SUM(G34:G36)</f>
        <v>0</v>
      </c>
      <c r="H33" s="513">
        <f t="shared" si="0"/>
        <v>0</v>
      </c>
      <c r="I33" s="513">
        <f t="shared" si="0"/>
        <v>0</v>
      </c>
      <c r="J33" s="513">
        <f t="shared" si="0"/>
        <v>0</v>
      </c>
      <c r="K33" s="513">
        <f t="shared" si="0"/>
        <v>0</v>
      </c>
      <c r="L33" s="513">
        <f t="shared" si="0"/>
        <v>0</v>
      </c>
      <c r="M33" s="513">
        <f t="shared" si="0"/>
        <v>0</v>
      </c>
      <c r="N33" s="513">
        <f t="shared" si="0"/>
        <v>0</v>
      </c>
      <c r="O33" s="513">
        <f t="shared" si="0"/>
        <v>0</v>
      </c>
      <c r="P33" s="513">
        <f t="shared" si="0"/>
        <v>0</v>
      </c>
      <c r="Q33" s="513">
        <f t="shared" si="0"/>
        <v>0</v>
      </c>
      <c r="R33" s="513">
        <f t="shared" si="0"/>
        <v>0</v>
      </c>
      <c r="S33" s="521"/>
      <c r="T33" s="451"/>
      <c r="U33" s="510" t="s">
        <v>1</v>
      </c>
      <c r="V33" s="451"/>
      <c r="W33" s="452"/>
      <c r="X33" s="160"/>
      <c r="Y33" s="160"/>
      <c r="Z33" s="160"/>
      <c r="AA33" s="160"/>
      <c r="AB33" s="160"/>
      <c r="AC33" s="160"/>
      <c r="AD33" s="160"/>
      <c r="AE33" s="160"/>
      <c r="AF33" s="160"/>
      <c r="AG33" s="148"/>
      <c r="AH33" s="148"/>
      <c r="AI33" s="864"/>
      <c r="AJ33" s="14"/>
      <c r="AK33" s="14"/>
      <c r="AL33" s="14"/>
      <c r="AM33" s="14"/>
      <c r="AN33" s="14"/>
      <c r="AO33" s="14"/>
      <c r="AP33" s="14"/>
      <c r="AQ33" s="14"/>
      <c r="AR33" s="14"/>
      <c r="AS33" s="14"/>
      <c r="AT33" s="14"/>
      <c r="AU33" s="14"/>
      <c r="AV33" s="14"/>
      <c r="AW33" s="14"/>
      <c r="AX33" s="14"/>
      <c r="AY33" s="14"/>
      <c r="AZ33" s="14"/>
      <c r="BA33" s="14"/>
      <c r="BB33" s="14"/>
      <c r="BC33" s="14"/>
      <c r="BD33" s="14"/>
      <c r="BE33" s="16"/>
    </row>
    <row r="34" spans="1:57" ht="15">
      <c r="A34" s="160"/>
      <c r="B34" s="160"/>
      <c r="C34" s="490"/>
      <c r="D34" s="990"/>
      <c r="E34" s="529"/>
      <c r="F34" s="530">
        <f>SUM(G34:R34)</f>
        <v>0</v>
      </c>
      <c r="G34" s="509"/>
      <c r="H34" s="509"/>
      <c r="I34" s="531"/>
      <c r="J34" s="531"/>
      <c r="K34" s="531"/>
      <c r="L34" s="531"/>
      <c r="M34" s="531"/>
      <c r="N34" s="531"/>
      <c r="O34" s="531"/>
      <c r="P34" s="531"/>
      <c r="Q34" s="531"/>
      <c r="R34" s="531"/>
      <c r="S34" s="521"/>
      <c r="T34" s="451"/>
      <c r="U34" s="445"/>
      <c r="V34" s="451"/>
      <c r="W34" s="452"/>
      <c r="X34" s="160"/>
      <c r="Y34" s="160"/>
      <c r="Z34" s="160"/>
      <c r="AA34" s="160"/>
      <c r="AB34" s="160"/>
      <c r="AC34" s="160"/>
      <c r="AD34" s="160"/>
      <c r="AE34" s="160"/>
      <c r="AF34" s="160"/>
      <c r="AG34" s="148"/>
      <c r="AH34" s="148"/>
      <c r="AI34" s="864"/>
      <c r="AJ34" s="14"/>
      <c r="AK34" s="14"/>
      <c r="AL34" s="14"/>
      <c r="AM34" s="14"/>
      <c r="AN34" s="14"/>
      <c r="AO34" s="14"/>
      <c r="AP34" s="14"/>
      <c r="AQ34" s="14"/>
      <c r="AR34" s="14"/>
      <c r="AS34" s="14"/>
      <c r="AT34" s="14"/>
      <c r="AU34" s="14"/>
      <c r="AV34" s="14"/>
      <c r="AW34" s="14"/>
      <c r="AX34" s="14"/>
      <c r="AY34" s="14"/>
      <c r="AZ34" s="14"/>
      <c r="BA34" s="14"/>
      <c r="BB34" s="14"/>
      <c r="BC34" s="14"/>
      <c r="BD34" s="14"/>
      <c r="BE34" s="16"/>
    </row>
    <row r="35" spans="1:57" ht="15">
      <c r="A35" s="160"/>
      <c r="B35" s="160"/>
      <c r="C35" s="490"/>
      <c r="D35" s="990"/>
      <c r="E35" s="529"/>
      <c r="F35" s="532">
        <f>SUM(G35:R35)</f>
        <v>0</v>
      </c>
      <c r="G35" s="533"/>
      <c r="H35" s="509"/>
      <c r="I35" s="509"/>
      <c r="J35" s="509"/>
      <c r="K35" s="509"/>
      <c r="L35" s="509"/>
      <c r="M35" s="509"/>
      <c r="N35" s="509"/>
      <c r="O35" s="509"/>
      <c r="P35" s="509"/>
      <c r="Q35" s="509"/>
      <c r="R35" s="509"/>
      <c r="S35" s="521"/>
      <c r="T35" s="451"/>
      <c r="U35" s="445"/>
      <c r="V35" s="451"/>
      <c r="W35" s="452"/>
      <c r="X35" s="160"/>
      <c r="Y35" s="160"/>
      <c r="Z35" s="160"/>
      <c r="AA35" s="160"/>
      <c r="AB35" s="160"/>
      <c r="AC35" s="160"/>
      <c r="AD35" s="160"/>
      <c r="AE35" s="160"/>
      <c r="AF35" s="160"/>
      <c r="AG35" s="148"/>
      <c r="AH35" s="148"/>
      <c r="AI35" s="864"/>
      <c r="AJ35" s="14"/>
      <c r="AK35" s="14"/>
      <c r="AL35" s="14"/>
      <c r="AM35" s="14"/>
      <c r="AN35" s="14"/>
      <c r="AO35" s="14"/>
      <c r="AP35" s="14"/>
      <c r="AQ35" s="14"/>
      <c r="AR35" s="14"/>
      <c r="AS35" s="14"/>
      <c r="AT35" s="14"/>
      <c r="AU35" s="14"/>
      <c r="AV35" s="14"/>
      <c r="AW35" s="14"/>
      <c r="AX35" s="14"/>
      <c r="AY35" s="14"/>
      <c r="AZ35" s="14"/>
      <c r="BA35" s="14"/>
      <c r="BB35" s="14"/>
      <c r="BC35" s="14"/>
      <c r="BD35" s="14"/>
      <c r="BE35" s="16"/>
    </row>
    <row r="36" spans="1:57" ht="15">
      <c r="A36" s="160"/>
      <c r="B36" s="160"/>
      <c r="C36" s="490"/>
      <c r="D36" s="990"/>
      <c r="E36" s="529"/>
      <c r="F36" s="532">
        <f>SUM(G36:R36)</f>
        <v>0</v>
      </c>
      <c r="G36" s="533"/>
      <c r="H36" s="509"/>
      <c r="I36" s="509"/>
      <c r="J36" s="509"/>
      <c r="K36" s="509"/>
      <c r="L36" s="509"/>
      <c r="M36" s="509"/>
      <c r="N36" s="509"/>
      <c r="O36" s="509"/>
      <c r="P36" s="509"/>
      <c r="Q36" s="509"/>
      <c r="R36" s="509"/>
      <c r="S36" s="521"/>
      <c r="T36" s="451"/>
      <c r="U36" s="445"/>
      <c r="V36" s="451"/>
      <c r="W36" s="452"/>
      <c r="X36" s="160"/>
      <c r="Y36" s="160"/>
      <c r="Z36" s="160"/>
      <c r="AA36" s="160"/>
      <c r="AB36" s="160"/>
      <c r="AC36" s="160"/>
      <c r="AD36" s="160"/>
      <c r="AE36" s="160"/>
      <c r="AF36" s="160"/>
      <c r="AG36" s="148"/>
      <c r="AH36" s="148"/>
      <c r="AI36" s="864"/>
      <c r="AJ36" s="14"/>
      <c r="AK36" s="14"/>
      <c r="AL36" s="14"/>
      <c r="AM36" s="14"/>
      <c r="AN36" s="14"/>
      <c r="AO36" s="14"/>
      <c r="AP36" s="14"/>
      <c r="AQ36" s="14"/>
      <c r="AR36" s="14"/>
      <c r="AS36" s="14"/>
      <c r="AT36" s="14"/>
      <c r="AU36" s="14"/>
      <c r="AV36" s="14"/>
      <c r="AW36" s="14"/>
      <c r="AX36" s="14"/>
      <c r="AY36" s="14"/>
      <c r="AZ36" s="14"/>
      <c r="BA36" s="14"/>
      <c r="BB36" s="14"/>
      <c r="BC36" s="14"/>
      <c r="BD36" s="14"/>
      <c r="BE36" s="16"/>
    </row>
    <row r="37" spans="1:57" ht="5.0999999999999996" customHeight="1">
      <c r="A37" s="117"/>
      <c r="B37" s="117"/>
      <c r="C37" s="478"/>
      <c r="D37" s="991"/>
      <c r="E37" s="534"/>
      <c r="F37" s="534"/>
      <c r="G37" s="535"/>
      <c r="H37" s="535"/>
      <c r="I37" s="535"/>
      <c r="J37" s="535"/>
      <c r="K37" s="535"/>
      <c r="L37" s="535"/>
      <c r="M37" s="535"/>
      <c r="N37" s="535"/>
      <c r="O37" s="535"/>
      <c r="P37" s="535"/>
      <c r="Q37" s="535"/>
      <c r="R37" s="535"/>
      <c r="S37" s="536"/>
      <c r="T37" s="537"/>
      <c r="U37" s="501"/>
      <c r="V37" s="500"/>
      <c r="W37" s="243"/>
      <c r="X37" s="117"/>
      <c r="Y37" s="117"/>
      <c r="Z37" s="117"/>
      <c r="AA37" s="117"/>
      <c r="AB37" s="117"/>
      <c r="AC37" s="117"/>
      <c r="AD37" s="117"/>
      <c r="AE37" s="117"/>
      <c r="AF37" s="117"/>
      <c r="AG37" s="2"/>
      <c r="AH37" s="2"/>
      <c r="AI37" s="11"/>
      <c r="AJ37" s="14"/>
      <c r="AK37" s="14"/>
      <c r="AL37" s="14"/>
      <c r="AM37" s="14"/>
      <c r="AN37" s="14"/>
      <c r="AO37" s="14"/>
      <c r="AP37" s="14"/>
      <c r="AQ37" s="14"/>
      <c r="AR37" s="14"/>
      <c r="AS37" s="14"/>
      <c r="AT37" s="14"/>
      <c r="AU37" s="14"/>
      <c r="AV37" s="14"/>
      <c r="AW37" s="14"/>
      <c r="AX37" s="14"/>
      <c r="AY37" s="14"/>
      <c r="AZ37" s="14"/>
      <c r="BA37" s="14"/>
      <c r="BB37" s="14"/>
      <c r="BC37" s="14"/>
      <c r="BD37" s="14"/>
      <c r="BE37" s="16"/>
    </row>
    <row r="38" spans="1:57" ht="18">
      <c r="A38" s="158"/>
      <c r="B38" s="158"/>
      <c r="C38" s="485"/>
      <c r="D38" s="486">
        <v>2</v>
      </c>
      <c r="E38" s="992" t="s">
        <v>387</v>
      </c>
      <c r="F38" s="992"/>
      <c r="G38" s="992"/>
      <c r="H38" s="992"/>
      <c r="I38" s="992"/>
      <c r="J38" s="992"/>
      <c r="K38" s="992"/>
      <c r="L38" s="992"/>
      <c r="M38" s="992"/>
      <c r="N38" s="992"/>
      <c r="O38" s="992"/>
      <c r="P38" s="992"/>
      <c r="Q38" s="920"/>
      <c r="R38" s="921"/>
      <c r="S38" s="487"/>
      <c r="T38" s="488"/>
      <c r="U38" s="485"/>
      <c r="V38" s="488"/>
      <c r="W38" s="489"/>
      <c r="X38" s="158"/>
      <c r="Y38" s="158"/>
      <c r="Z38" s="158"/>
      <c r="AA38" s="158"/>
      <c r="AB38" s="158"/>
      <c r="AC38" s="158"/>
      <c r="AD38" s="158"/>
      <c r="AE38" s="158"/>
      <c r="AF38" s="158"/>
      <c r="AG38" s="142"/>
      <c r="AH38" s="142"/>
      <c r="AI38" s="865"/>
      <c r="AJ38" s="14"/>
      <c r="AK38" s="14"/>
      <c r="AL38" s="14"/>
      <c r="AM38" s="14"/>
      <c r="AN38" s="14"/>
      <c r="AO38" s="14"/>
      <c r="AP38" s="14"/>
      <c r="AQ38" s="14"/>
      <c r="AR38" s="14"/>
      <c r="AS38" s="14"/>
      <c r="AT38" s="14"/>
      <c r="AU38" s="14"/>
      <c r="AV38" s="14"/>
      <c r="AW38" s="14"/>
      <c r="AX38" s="14"/>
      <c r="AY38" s="14"/>
      <c r="AZ38" s="14"/>
      <c r="BA38" s="14"/>
      <c r="BB38" s="14"/>
      <c r="BC38" s="14"/>
      <c r="BD38" s="14"/>
      <c r="BE38" s="16"/>
    </row>
    <row r="39" spans="1:57" ht="5.0999999999999996" customHeight="1">
      <c r="A39" s="117"/>
      <c r="B39" s="117"/>
      <c r="C39" s="478"/>
      <c r="D39" s="538"/>
      <c r="E39" s="492"/>
      <c r="F39" s="493"/>
      <c r="G39" s="493"/>
      <c r="H39" s="493"/>
      <c r="I39" s="493"/>
      <c r="J39" s="493"/>
      <c r="K39" s="539"/>
      <c r="L39" s="539"/>
      <c r="M39" s="539"/>
      <c r="N39" s="539"/>
      <c r="O39" s="539"/>
      <c r="P39" s="539"/>
      <c r="Q39" s="539"/>
      <c r="R39" s="539"/>
      <c r="S39" s="540"/>
      <c r="T39" s="537"/>
      <c r="U39" s="501"/>
      <c r="V39" s="500"/>
      <c r="W39" s="243"/>
      <c r="X39" s="117"/>
      <c r="Y39" s="117"/>
      <c r="Z39" s="117"/>
      <c r="AA39" s="117"/>
      <c r="AB39" s="117"/>
      <c r="AC39" s="117"/>
      <c r="AD39" s="117"/>
      <c r="AE39" s="117"/>
      <c r="AF39" s="117"/>
      <c r="AG39" s="2"/>
      <c r="AH39" s="2"/>
      <c r="AI39" s="11"/>
      <c r="AJ39" s="14"/>
      <c r="AK39" s="14"/>
      <c r="AL39" s="14"/>
      <c r="AM39" s="14"/>
      <c r="AN39" s="14"/>
      <c r="AO39" s="14"/>
      <c r="AP39" s="14"/>
      <c r="AQ39" s="14"/>
      <c r="AR39" s="14"/>
      <c r="AS39" s="14"/>
      <c r="AT39" s="14"/>
      <c r="AU39" s="14"/>
      <c r="AV39" s="14"/>
      <c r="AW39" s="14"/>
      <c r="AX39" s="14"/>
      <c r="AY39" s="14"/>
      <c r="AZ39" s="14"/>
      <c r="BA39" s="14"/>
      <c r="BB39" s="14"/>
      <c r="BC39" s="14"/>
      <c r="BD39" s="14"/>
      <c r="BE39" s="16"/>
    </row>
    <row r="40" spans="1:57" ht="15">
      <c r="A40" s="117"/>
      <c r="B40" s="117"/>
      <c r="C40" s="478"/>
      <c r="D40" s="538"/>
      <c r="E40" s="507" t="s">
        <v>289</v>
      </c>
      <c r="F40" s="541">
        <v>200000</v>
      </c>
      <c r="G40" s="542"/>
      <c r="H40" s="543"/>
      <c r="I40" s="544" t="s">
        <v>13</v>
      </c>
      <c r="J40" s="541">
        <v>160000</v>
      </c>
      <c r="K40" s="542"/>
      <c r="L40" s="993" t="str">
        <f>IF(P40=0,"","El promedio de consumo mensual es de")</f>
        <v>El promedio de consumo mensual es de</v>
      </c>
      <c r="M40" s="994"/>
      <c r="N40" s="994"/>
      <c r="O40" s="994"/>
      <c r="P40" s="545">
        <v>142872.85842212688</v>
      </c>
      <c r="Q40" s="542"/>
      <c r="R40" s="542"/>
      <c r="S40" s="540"/>
      <c r="T40" s="537"/>
      <c r="U40" s="510" t="s">
        <v>0</v>
      </c>
      <c r="V40" s="500"/>
      <c r="W40" s="243"/>
      <c r="X40" s="117"/>
      <c r="Y40" s="117"/>
      <c r="Z40" s="117"/>
      <c r="AA40" s="117"/>
      <c r="AB40" s="117"/>
      <c r="AC40" s="117"/>
      <c r="AD40" s="117"/>
      <c r="AE40" s="117"/>
      <c r="AF40" s="117"/>
      <c r="AG40" s="2"/>
      <c r="AH40" s="2"/>
      <c r="AI40" s="11"/>
      <c r="AJ40" s="14"/>
      <c r="AK40" s="14"/>
      <c r="AL40" s="14"/>
      <c r="AM40" s="14"/>
      <c r="AN40" s="14"/>
      <c r="AO40" s="14"/>
      <c r="AP40" s="14"/>
      <c r="AQ40" s="14"/>
      <c r="AR40" s="14"/>
      <c r="AS40" s="14"/>
      <c r="AT40" s="14"/>
      <c r="AU40" s="14"/>
      <c r="AV40" s="14"/>
      <c r="AW40" s="14"/>
      <c r="AX40" s="14"/>
      <c r="AY40" s="14"/>
      <c r="AZ40" s="14"/>
      <c r="BA40" s="14"/>
      <c r="BB40" s="14"/>
      <c r="BC40" s="14"/>
      <c r="BD40" s="14"/>
      <c r="BE40" s="16"/>
    </row>
    <row r="41" spans="1:57">
      <c r="A41" s="117"/>
      <c r="B41" s="117"/>
      <c r="C41" s="478"/>
      <c r="D41" s="538"/>
      <c r="E41" s="535"/>
      <c r="F41" s="535"/>
      <c r="G41" s="542"/>
      <c r="H41" s="542"/>
      <c r="I41" s="542"/>
      <c r="J41" s="542"/>
      <c r="K41" s="542"/>
      <c r="L41" s="542"/>
      <c r="M41" s="542"/>
      <c r="N41" s="542"/>
      <c r="O41" s="542"/>
      <c r="P41" s="542"/>
      <c r="Q41" s="542"/>
      <c r="R41" s="542"/>
      <c r="S41" s="540"/>
      <c r="T41" s="537"/>
      <c r="U41" s="501"/>
      <c r="V41" s="500"/>
      <c r="W41" s="243"/>
      <c r="X41" s="117"/>
      <c r="Y41" s="117"/>
      <c r="Z41" s="117"/>
      <c r="AA41" s="117"/>
      <c r="AB41" s="117"/>
      <c r="AC41" s="117"/>
      <c r="AD41" s="117"/>
      <c r="AE41" s="117"/>
      <c r="AF41" s="117"/>
      <c r="AG41" s="2"/>
      <c r="AH41" s="2"/>
      <c r="AI41" s="11"/>
      <c r="AJ41" s="14"/>
      <c r="AK41" s="14"/>
      <c r="AL41" s="14"/>
      <c r="AM41" s="14"/>
      <c r="AN41" s="14"/>
      <c r="AO41" s="14"/>
      <c r="AP41" s="14"/>
      <c r="AQ41" s="14"/>
      <c r="AR41" s="14"/>
      <c r="AS41" s="14"/>
      <c r="AT41" s="14"/>
      <c r="AU41" s="14"/>
      <c r="AV41" s="14"/>
      <c r="AW41" s="14"/>
      <c r="AX41" s="14"/>
      <c r="AY41" s="14"/>
      <c r="AZ41" s="14"/>
      <c r="BA41" s="14"/>
      <c r="BB41" s="14"/>
      <c r="BC41" s="14"/>
      <c r="BD41" s="14"/>
      <c r="BE41" s="16"/>
    </row>
    <row r="42" spans="1:57" ht="18">
      <c r="A42" s="117"/>
      <c r="B42" s="117"/>
      <c r="C42" s="496"/>
      <c r="D42" s="497"/>
      <c r="E42" s="546" t="s">
        <v>297</v>
      </c>
      <c r="F42" s="499" t="s">
        <v>244</v>
      </c>
      <c r="G42" s="499" t="s">
        <v>50</v>
      </c>
      <c r="H42" s="499" t="s">
        <v>51</v>
      </c>
      <c r="I42" s="499" t="s">
        <v>52</v>
      </c>
      <c r="J42" s="499" t="s">
        <v>53</v>
      </c>
      <c r="K42" s="499" t="s">
        <v>255</v>
      </c>
      <c r="L42" s="499" t="s">
        <v>54</v>
      </c>
      <c r="M42" s="499" t="s">
        <v>55</v>
      </c>
      <c r="N42" s="499" t="s">
        <v>56</v>
      </c>
      <c r="O42" s="499" t="s">
        <v>57</v>
      </c>
      <c r="P42" s="499" t="s">
        <v>58</v>
      </c>
      <c r="Q42" s="499" t="s">
        <v>59</v>
      </c>
      <c r="R42" s="499" t="s">
        <v>60</v>
      </c>
      <c r="S42" s="547"/>
      <c r="T42" s="548"/>
      <c r="U42" s="501"/>
      <c r="V42" s="451"/>
      <c r="W42" s="243"/>
      <c r="X42" s="117"/>
      <c r="Y42" s="117"/>
      <c r="Z42" s="117"/>
      <c r="AA42" s="117"/>
      <c r="AB42" s="117"/>
      <c r="AC42" s="117"/>
      <c r="AD42" s="117"/>
      <c r="AE42" s="117"/>
      <c r="AF42" s="117"/>
      <c r="AG42" s="2"/>
      <c r="AH42" s="2"/>
      <c r="AI42" s="11"/>
      <c r="AJ42" s="14"/>
      <c r="AK42" s="14"/>
      <c r="AL42" s="14"/>
      <c r="AM42" s="14"/>
      <c r="AN42" s="14"/>
      <c r="AO42" s="14"/>
      <c r="AP42" s="14"/>
      <c r="AQ42" s="14"/>
      <c r="AR42" s="14"/>
      <c r="AS42" s="14"/>
      <c r="AT42" s="14"/>
      <c r="AU42" s="14"/>
      <c r="AV42" s="14"/>
      <c r="AW42" s="14"/>
      <c r="AX42" s="14"/>
      <c r="AY42" s="14"/>
      <c r="AZ42" s="14"/>
      <c r="BA42" s="14"/>
      <c r="BB42" s="14"/>
      <c r="BC42" s="14"/>
      <c r="BD42" s="14"/>
      <c r="BE42" s="16"/>
    </row>
    <row r="43" spans="1:57" ht="6" customHeight="1">
      <c r="A43" s="117"/>
      <c r="B43" s="117"/>
      <c r="C43" s="478"/>
      <c r="D43" s="502"/>
      <c r="E43" s="503"/>
      <c r="F43" s="503"/>
      <c r="G43" s="503"/>
      <c r="H43" s="503"/>
      <c r="I43" s="503"/>
      <c r="J43" s="503"/>
      <c r="K43" s="503"/>
      <c r="L43" s="503"/>
      <c r="M43" s="503"/>
      <c r="N43" s="503"/>
      <c r="O43" s="503"/>
      <c r="P43" s="503"/>
      <c r="Q43" s="503"/>
      <c r="R43" s="503"/>
      <c r="S43" s="540"/>
      <c r="T43" s="537"/>
      <c r="U43" s="501"/>
      <c r="V43" s="451"/>
      <c r="W43" s="243"/>
      <c r="X43" s="117"/>
      <c r="Y43" s="117"/>
      <c r="Z43" s="117"/>
      <c r="AA43" s="117"/>
      <c r="AB43" s="117"/>
      <c r="AC43" s="117"/>
      <c r="AD43" s="117"/>
      <c r="AE43" s="117"/>
      <c r="AF43" s="117"/>
      <c r="AG43" s="2"/>
      <c r="AH43" s="2"/>
      <c r="AI43" s="11"/>
      <c r="AJ43" s="14"/>
      <c r="AK43" s="14"/>
      <c r="AL43" s="14"/>
      <c r="AM43" s="14"/>
      <c r="AN43" s="14"/>
      <c r="AO43" s="14"/>
      <c r="AP43" s="14"/>
      <c r="AQ43" s="14"/>
      <c r="AR43" s="14"/>
      <c r="AS43" s="14"/>
      <c r="AT43" s="14"/>
      <c r="AU43" s="14"/>
      <c r="AV43" s="14"/>
      <c r="AW43" s="14"/>
      <c r="AX43" s="14"/>
      <c r="AY43" s="14"/>
      <c r="AZ43" s="14"/>
      <c r="BA43" s="14"/>
      <c r="BB43" s="14"/>
      <c r="BC43" s="14"/>
      <c r="BD43" s="14"/>
      <c r="BE43" s="16"/>
    </row>
    <row r="44" spans="1:57" ht="15">
      <c r="A44" s="117"/>
      <c r="B44" s="117"/>
      <c r="C44" s="505"/>
      <c r="D44" s="506"/>
      <c r="E44" s="507" t="s">
        <v>296</v>
      </c>
      <c r="F44" s="508">
        <v>1737374.0136159998</v>
      </c>
      <c r="G44" s="549">
        <v>62900</v>
      </c>
      <c r="H44" s="549">
        <v>62900</v>
      </c>
      <c r="I44" s="549">
        <v>113190</v>
      </c>
      <c r="J44" s="549">
        <v>117717.6</v>
      </c>
      <c r="K44" s="549">
        <v>117752.91528000002</v>
      </c>
      <c r="L44" s="549">
        <v>141303.49833599996</v>
      </c>
      <c r="M44" s="549">
        <v>102900</v>
      </c>
      <c r="N44" s="549">
        <v>92610</v>
      </c>
      <c r="O44" s="549">
        <v>329280</v>
      </c>
      <c r="P44" s="549">
        <v>277830</v>
      </c>
      <c r="Q44" s="549">
        <v>195510</v>
      </c>
      <c r="R44" s="549">
        <v>123480</v>
      </c>
      <c r="S44" s="547"/>
      <c r="T44" s="550"/>
      <c r="U44" s="501"/>
      <c r="V44" s="451"/>
      <c r="W44" s="243"/>
      <c r="X44" s="117"/>
      <c r="Y44" s="117"/>
      <c r="Z44" s="117"/>
      <c r="AA44" s="117"/>
      <c r="AB44" s="117"/>
      <c r="AC44" s="117"/>
      <c r="AD44" s="117"/>
      <c r="AE44" s="117"/>
      <c r="AF44" s="117"/>
      <c r="AG44" s="2"/>
      <c r="AH44" s="2"/>
      <c r="AI44" s="11"/>
      <c r="AJ44" s="14"/>
      <c r="AK44" s="14"/>
      <c r="AL44" s="14"/>
      <c r="AM44" s="14"/>
      <c r="AN44" s="14"/>
      <c r="AO44" s="14"/>
      <c r="AP44" s="14"/>
      <c r="AQ44" s="14"/>
      <c r="AR44" s="14"/>
      <c r="AS44" s="14"/>
      <c r="AT44" s="14"/>
      <c r="AU44" s="14"/>
      <c r="AV44" s="14"/>
      <c r="AW44" s="14"/>
      <c r="AX44" s="14"/>
      <c r="AY44" s="14"/>
      <c r="AZ44" s="14"/>
      <c r="BA44" s="14"/>
      <c r="BB44" s="14"/>
      <c r="BC44" s="14"/>
      <c r="BD44" s="14"/>
      <c r="BE44" s="16"/>
    </row>
    <row r="45" spans="1:57" ht="15">
      <c r="A45" s="117"/>
      <c r="B45" s="117"/>
      <c r="C45" s="505"/>
      <c r="D45" s="506"/>
      <c r="E45" s="507" t="s">
        <v>297</v>
      </c>
      <c r="F45" s="508">
        <v>1737374.0136160001</v>
      </c>
      <c r="G45" s="549">
        <v>62900</v>
      </c>
      <c r="H45" s="549">
        <v>62900</v>
      </c>
      <c r="I45" s="549">
        <v>113190</v>
      </c>
      <c r="J45" s="549">
        <v>117717.6</v>
      </c>
      <c r="K45" s="549">
        <v>117752.91528000002</v>
      </c>
      <c r="L45" s="549">
        <v>141303.49833599996</v>
      </c>
      <c r="M45" s="549">
        <v>102900</v>
      </c>
      <c r="N45" s="549">
        <v>92610</v>
      </c>
      <c r="O45" s="549">
        <v>329280</v>
      </c>
      <c r="P45" s="549">
        <v>277830</v>
      </c>
      <c r="Q45" s="549">
        <v>195510</v>
      </c>
      <c r="R45" s="549">
        <v>123480</v>
      </c>
      <c r="S45" s="547"/>
      <c r="T45" s="550"/>
      <c r="U45" s="501"/>
      <c r="V45" s="451"/>
      <c r="W45" s="243"/>
      <c r="X45" s="117"/>
      <c r="Y45" s="117"/>
      <c r="Z45" s="117"/>
      <c r="AA45" s="117"/>
      <c r="AB45" s="117"/>
      <c r="AC45" s="117"/>
      <c r="AD45" s="117"/>
      <c r="AE45" s="117"/>
      <c r="AF45" s="117"/>
      <c r="AG45" s="2"/>
      <c r="AH45" s="2"/>
      <c r="AI45" s="11"/>
      <c r="AJ45" s="14"/>
      <c r="AK45" s="14"/>
      <c r="AL45" s="14"/>
      <c r="AM45" s="14"/>
      <c r="AN45" s="14"/>
      <c r="AO45" s="14"/>
      <c r="AP45" s="14"/>
      <c r="AQ45" s="14"/>
      <c r="AR45" s="14"/>
      <c r="AS45" s="14"/>
      <c r="AT45" s="14"/>
      <c r="AU45" s="14"/>
      <c r="AV45" s="14"/>
      <c r="AW45" s="14"/>
      <c r="AX45" s="14"/>
      <c r="AY45" s="14"/>
      <c r="AZ45" s="14"/>
      <c r="BA45" s="14"/>
      <c r="BB45" s="14"/>
      <c r="BC45" s="14"/>
      <c r="BD45" s="14"/>
      <c r="BE45" s="16"/>
    </row>
    <row r="46" spans="1:57" ht="15">
      <c r="A46" s="117"/>
      <c r="B46" s="117"/>
      <c r="C46" s="490"/>
      <c r="D46" s="491"/>
      <c r="E46" s="551" t="s">
        <v>23</v>
      </c>
      <c r="F46" s="508">
        <v>0</v>
      </c>
      <c r="G46" s="531"/>
      <c r="H46" s="531"/>
      <c r="I46" s="531"/>
      <c r="J46" s="531"/>
      <c r="K46" s="531"/>
      <c r="L46" s="531"/>
      <c r="M46" s="531"/>
      <c r="N46" s="531"/>
      <c r="O46" s="531"/>
      <c r="P46" s="531"/>
      <c r="Q46" s="531"/>
      <c r="R46" s="531"/>
      <c r="S46" s="547"/>
      <c r="T46" s="552"/>
      <c r="U46" s="501"/>
      <c r="V46" s="451"/>
      <c r="W46" s="243"/>
      <c r="X46" s="117"/>
      <c r="Y46" s="117"/>
      <c r="Z46" s="117"/>
      <c r="AA46" s="117"/>
      <c r="AB46" s="117"/>
      <c r="AC46" s="117"/>
      <c r="AD46" s="117"/>
      <c r="AE46" s="117"/>
      <c r="AF46" s="117"/>
      <c r="AG46" s="2"/>
      <c r="AH46" s="2"/>
      <c r="AI46" s="11"/>
      <c r="AJ46" s="14"/>
      <c r="AK46" s="14"/>
      <c r="AL46" s="14"/>
      <c r="AM46" s="14"/>
      <c r="AN46" s="14"/>
      <c r="AO46" s="14"/>
      <c r="AP46" s="14"/>
      <c r="AQ46" s="14"/>
      <c r="AR46" s="14"/>
      <c r="AS46" s="14"/>
      <c r="AT46" s="14"/>
      <c r="AU46" s="14"/>
      <c r="AV46" s="14"/>
      <c r="AW46" s="14"/>
      <c r="AX46" s="14"/>
      <c r="AY46" s="14"/>
      <c r="AZ46" s="14"/>
      <c r="BA46" s="14"/>
      <c r="BB46" s="14"/>
      <c r="BC46" s="14"/>
      <c r="BD46" s="14"/>
      <c r="BE46" s="16"/>
    </row>
    <row r="47" spans="1:57" ht="15">
      <c r="A47" s="117"/>
      <c r="B47" s="117"/>
      <c r="C47" s="505"/>
      <c r="D47" s="516"/>
      <c r="E47" s="553" t="s">
        <v>24</v>
      </c>
      <c r="F47" s="544"/>
      <c r="G47" s="554" t="s">
        <v>298</v>
      </c>
      <c r="H47" s="554">
        <v>160000</v>
      </c>
      <c r="I47" s="554">
        <v>160000</v>
      </c>
      <c r="J47" s="554">
        <v>160000</v>
      </c>
      <c r="K47" s="554">
        <v>160000</v>
      </c>
      <c r="L47" s="554">
        <v>160000</v>
      </c>
      <c r="M47" s="554">
        <v>160000</v>
      </c>
      <c r="N47" s="554">
        <v>160000</v>
      </c>
      <c r="O47" s="554">
        <v>160000</v>
      </c>
      <c r="P47" s="554">
        <v>160000</v>
      </c>
      <c r="Q47" s="554">
        <v>160000</v>
      </c>
      <c r="R47" s="554">
        <v>160000</v>
      </c>
      <c r="S47" s="555"/>
      <c r="T47" s="550"/>
      <c r="U47" s="501"/>
      <c r="V47" s="451"/>
      <c r="W47" s="243"/>
      <c r="X47" s="117"/>
      <c r="Y47" s="117"/>
      <c r="Z47" s="117"/>
      <c r="AA47" s="117"/>
      <c r="AB47" s="117"/>
      <c r="AC47" s="117"/>
      <c r="AD47" s="117"/>
      <c r="AE47" s="117"/>
      <c r="AF47" s="117"/>
      <c r="AG47" s="2"/>
      <c r="AH47" s="2"/>
      <c r="AI47" s="11"/>
      <c r="AJ47" s="14"/>
      <c r="AK47" s="14"/>
      <c r="AL47" s="14"/>
      <c r="AM47" s="14"/>
      <c r="AN47" s="14"/>
      <c r="AO47" s="14"/>
      <c r="AP47" s="14"/>
      <c r="AQ47" s="14"/>
      <c r="AR47" s="14"/>
      <c r="AS47" s="14"/>
      <c r="AT47" s="14"/>
      <c r="AU47" s="14"/>
      <c r="AV47" s="14"/>
      <c r="AW47" s="14"/>
      <c r="AX47" s="14"/>
      <c r="AY47" s="14"/>
      <c r="AZ47" s="14"/>
      <c r="BA47" s="14"/>
      <c r="BB47" s="14"/>
      <c r="BC47" s="14"/>
      <c r="BD47" s="14"/>
      <c r="BE47" s="16"/>
    </row>
    <row r="48" spans="1:57" ht="5.0999999999999996" customHeight="1">
      <c r="A48" s="117"/>
      <c r="B48" s="117"/>
      <c r="C48" s="478"/>
      <c r="D48" s="514"/>
      <c r="E48" s="503"/>
      <c r="F48" s="503"/>
      <c r="G48" s="503"/>
      <c r="H48" s="503"/>
      <c r="I48" s="503"/>
      <c r="J48" s="503"/>
      <c r="K48" s="503"/>
      <c r="L48" s="503"/>
      <c r="M48" s="503"/>
      <c r="N48" s="503"/>
      <c r="O48" s="503"/>
      <c r="P48" s="503"/>
      <c r="Q48" s="503"/>
      <c r="R48" s="503"/>
      <c r="S48" s="556"/>
      <c r="T48" s="537"/>
      <c r="U48" s="501"/>
      <c r="V48" s="451"/>
      <c r="W48" s="243"/>
      <c r="X48" s="117"/>
      <c r="Y48" s="117"/>
      <c r="Z48" s="117"/>
      <c r="AA48" s="117"/>
      <c r="AB48" s="117"/>
      <c r="AC48" s="117"/>
      <c r="AD48" s="117"/>
      <c r="AE48" s="117"/>
      <c r="AF48" s="117"/>
      <c r="AG48" s="2"/>
      <c r="AH48" s="2"/>
      <c r="AI48" s="11"/>
      <c r="AJ48" s="14"/>
      <c r="AK48" s="14"/>
      <c r="AL48" s="14"/>
      <c r="AM48" s="14"/>
      <c r="AN48" s="14"/>
      <c r="AO48" s="14"/>
      <c r="AP48" s="14"/>
      <c r="AQ48" s="14"/>
      <c r="AR48" s="14"/>
      <c r="AS48" s="14"/>
      <c r="AT48" s="14"/>
      <c r="AU48" s="14"/>
      <c r="AV48" s="14"/>
      <c r="AW48" s="14"/>
      <c r="AX48" s="14"/>
      <c r="AY48" s="14"/>
      <c r="AZ48" s="14"/>
      <c r="BA48" s="14"/>
      <c r="BB48" s="14"/>
      <c r="BC48" s="14"/>
      <c r="BD48" s="14"/>
      <c r="BE48" s="16"/>
    </row>
    <row r="49" spans="1:57" ht="18">
      <c r="A49" s="158"/>
      <c r="B49" s="158"/>
      <c r="C49" s="557"/>
      <c r="D49" s="486">
        <v>3</v>
      </c>
      <c r="E49" s="920"/>
      <c r="F49" s="920" t="s">
        <v>388</v>
      </c>
      <c r="G49" s="920"/>
      <c r="H49" s="920"/>
      <c r="I49" s="920"/>
      <c r="J49" s="920"/>
      <c r="K49" s="920"/>
      <c r="L49" s="920"/>
      <c r="M49" s="920"/>
      <c r="N49" s="920"/>
      <c r="O49" s="920"/>
      <c r="P49" s="920"/>
      <c r="Q49" s="920"/>
      <c r="R49" s="921"/>
      <c r="S49" s="558"/>
      <c r="T49" s="559"/>
      <c r="U49" s="485"/>
      <c r="V49" s="451"/>
      <c r="W49" s="489"/>
      <c r="X49" s="158"/>
      <c r="Y49" s="158"/>
      <c r="Z49" s="158"/>
      <c r="AA49" s="158"/>
      <c r="AB49" s="158"/>
      <c r="AC49" s="158"/>
      <c r="AD49" s="158"/>
      <c r="AE49" s="158"/>
      <c r="AF49" s="158"/>
      <c r="AG49" s="142"/>
      <c r="AH49" s="142"/>
      <c r="AI49" s="865"/>
      <c r="AJ49" s="14"/>
      <c r="AK49" s="14"/>
      <c r="AL49" s="14"/>
      <c r="AM49" s="14"/>
      <c r="AN49" s="14"/>
      <c r="AO49" s="14"/>
      <c r="AP49" s="14"/>
      <c r="AQ49" s="14"/>
      <c r="AR49" s="14"/>
      <c r="AS49" s="14"/>
      <c r="AT49" s="14"/>
      <c r="AU49" s="14"/>
      <c r="AV49" s="14"/>
      <c r="AW49" s="14"/>
      <c r="AX49" s="14"/>
      <c r="AY49" s="14"/>
      <c r="AZ49" s="14"/>
      <c r="BA49" s="14"/>
      <c r="BB49" s="14"/>
      <c r="BC49" s="14"/>
      <c r="BD49" s="14"/>
      <c r="BE49" s="16"/>
    </row>
    <row r="50" spans="1:57" ht="8.1" customHeight="1">
      <c r="A50" s="117"/>
      <c r="B50" s="117"/>
      <c r="C50" s="478"/>
      <c r="D50" s="514"/>
      <c r="E50" s="560"/>
      <c r="F50" s="561"/>
      <c r="G50" s="561"/>
      <c r="H50" s="561"/>
      <c r="I50" s="561"/>
      <c r="J50" s="561"/>
      <c r="K50" s="561"/>
      <c r="L50" s="561"/>
      <c r="M50" s="561"/>
      <c r="N50" s="561"/>
      <c r="O50" s="561"/>
      <c r="P50" s="561"/>
      <c r="Q50" s="561"/>
      <c r="R50" s="561"/>
      <c r="S50" s="556"/>
      <c r="T50" s="537"/>
      <c r="U50" s="501"/>
      <c r="V50" s="451"/>
      <c r="W50" s="243"/>
      <c r="X50" s="117"/>
      <c r="Y50" s="117"/>
      <c r="Z50" s="117"/>
      <c r="AA50" s="117"/>
      <c r="AB50" s="117"/>
      <c r="AC50" s="117"/>
      <c r="AD50" s="117"/>
      <c r="AE50" s="117"/>
      <c r="AF50" s="117"/>
      <c r="AG50" s="2"/>
      <c r="AH50" s="2"/>
      <c r="AI50" s="11"/>
      <c r="AJ50" s="14"/>
      <c r="AK50" s="14"/>
      <c r="AL50" s="14"/>
      <c r="AM50" s="14"/>
      <c r="AN50" s="14"/>
      <c r="AO50" s="14"/>
      <c r="AP50" s="14"/>
      <c r="AQ50" s="14"/>
      <c r="AR50" s="14"/>
      <c r="AS50" s="14"/>
      <c r="AT50" s="14"/>
      <c r="AU50" s="14"/>
      <c r="AV50" s="14"/>
      <c r="AW50" s="14"/>
      <c r="AX50" s="14"/>
      <c r="AY50" s="14"/>
      <c r="AZ50" s="14"/>
      <c r="BA50" s="14"/>
      <c r="BB50" s="14"/>
      <c r="BC50" s="14"/>
      <c r="BD50" s="14"/>
      <c r="BE50" s="16"/>
    </row>
    <row r="51" spans="1:57" ht="8.1" customHeight="1">
      <c r="A51" s="138"/>
      <c r="B51" s="119"/>
      <c r="C51" s="574"/>
      <c r="D51" s="562"/>
      <c r="E51" s="562"/>
      <c r="F51" s="562"/>
      <c r="G51" s="562"/>
      <c r="H51" s="562"/>
      <c r="I51" s="562"/>
      <c r="J51" s="562"/>
      <c r="K51" s="562"/>
      <c r="L51" s="562"/>
      <c r="M51" s="562"/>
      <c r="N51" s="562"/>
      <c r="O51" s="562"/>
      <c r="P51" s="562"/>
      <c r="Q51" s="562"/>
      <c r="R51" s="562"/>
      <c r="S51" s="562"/>
      <c r="T51" s="576"/>
      <c r="U51" s="859"/>
      <c r="V51" s="240"/>
      <c r="W51" s="183"/>
      <c r="X51" s="119"/>
      <c r="Y51" s="119"/>
      <c r="Z51" s="119"/>
      <c r="AA51" s="119"/>
      <c r="AB51" s="119"/>
      <c r="AC51" s="119"/>
      <c r="AD51" s="119"/>
      <c r="AE51" s="119"/>
      <c r="AF51" s="119"/>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6"/>
    </row>
    <row r="52" spans="1:57">
      <c r="A52" s="161"/>
      <c r="B52" s="119"/>
      <c r="C52" s="183"/>
      <c r="D52" s="183"/>
      <c r="E52" s="183"/>
      <c r="F52" s="183"/>
      <c r="G52" s="183"/>
      <c r="H52" s="183"/>
      <c r="I52" s="183"/>
      <c r="J52" s="183"/>
      <c r="K52" s="183"/>
      <c r="L52" s="183"/>
      <c r="M52" s="183"/>
      <c r="N52" s="183"/>
      <c r="O52" s="183"/>
      <c r="P52" s="183"/>
      <c r="Q52" s="183"/>
      <c r="R52" s="183"/>
      <c r="S52" s="183"/>
      <c r="T52" s="183"/>
      <c r="U52" s="183"/>
      <c r="V52" s="183"/>
      <c r="W52" s="183"/>
      <c r="X52" s="119"/>
      <c r="Y52" s="119"/>
      <c r="Z52" s="119"/>
      <c r="AA52" s="119"/>
      <c r="AB52" s="119"/>
      <c r="AC52" s="119"/>
      <c r="AD52" s="119"/>
      <c r="AE52" s="119"/>
      <c r="AF52" s="119"/>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6"/>
    </row>
    <row r="53" spans="1:57">
      <c r="A53" s="161"/>
      <c r="B53" s="119"/>
      <c r="C53" s="183"/>
      <c r="D53" s="183"/>
      <c r="E53" s="183"/>
      <c r="F53" s="183"/>
      <c r="G53" s="183"/>
      <c r="H53" s="183"/>
      <c r="I53" s="183"/>
      <c r="J53" s="183"/>
      <c r="K53" s="183"/>
      <c r="L53" s="183"/>
      <c r="M53" s="183"/>
      <c r="N53" s="183"/>
      <c r="O53" s="183"/>
      <c r="P53" s="183"/>
      <c r="Q53" s="183"/>
      <c r="R53" s="183"/>
      <c r="S53" s="183"/>
      <c r="T53" s="183"/>
      <c r="U53" s="183"/>
      <c r="V53" s="183"/>
      <c r="W53" s="183"/>
      <c r="X53" s="119"/>
      <c r="Y53" s="119"/>
      <c r="Z53" s="119"/>
      <c r="AA53" s="119"/>
      <c r="AB53" s="119"/>
      <c r="AC53" s="119"/>
      <c r="AD53" s="119"/>
      <c r="AE53" s="119"/>
      <c r="AF53" s="119"/>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6"/>
    </row>
    <row r="54" spans="1:57">
      <c r="A54" s="161"/>
      <c r="B54" s="119"/>
      <c r="C54" s="183"/>
      <c r="D54" s="183"/>
      <c r="E54" s="183"/>
      <c r="F54" s="183"/>
      <c r="G54" s="183"/>
      <c r="H54" s="183"/>
      <c r="I54" s="183"/>
      <c r="J54" s="183"/>
      <c r="K54" s="183"/>
      <c r="L54" s="183"/>
      <c r="M54" s="183"/>
      <c r="N54" s="183"/>
      <c r="O54" s="183"/>
      <c r="P54" s="183"/>
      <c r="Q54" s="183"/>
      <c r="R54" s="183"/>
      <c r="S54" s="183"/>
      <c r="T54" s="183"/>
      <c r="U54" s="183"/>
      <c r="V54" s="183"/>
      <c r="W54" s="183"/>
      <c r="X54" s="119"/>
      <c r="Y54" s="119"/>
      <c r="Z54" s="119"/>
      <c r="AA54" s="119"/>
      <c r="AB54" s="119"/>
      <c r="AC54" s="119"/>
      <c r="AD54" s="119"/>
      <c r="AE54" s="119"/>
      <c r="AF54" s="119"/>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6"/>
    </row>
    <row r="55" spans="1:57">
      <c r="A55" s="161"/>
      <c r="B55" s="119"/>
      <c r="C55" s="183"/>
      <c r="D55" s="183"/>
      <c r="E55" s="183"/>
      <c r="F55" s="183"/>
      <c r="G55" s="183"/>
      <c r="H55" s="183"/>
      <c r="I55" s="183"/>
      <c r="J55" s="183"/>
      <c r="K55" s="183"/>
      <c r="L55" s="183"/>
      <c r="M55" s="183"/>
      <c r="N55" s="183"/>
      <c r="O55" s="183"/>
      <c r="P55" s="183"/>
      <c r="Q55" s="183"/>
      <c r="R55" s="183"/>
      <c r="S55" s="183"/>
      <c r="T55" s="183"/>
      <c r="U55" s="183"/>
      <c r="V55" s="183"/>
      <c r="W55" s="183"/>
      <c r="X55" s="119"/>
      <c r="Y55" s="119"/>
      <c r="Z55" s="119"/>
      <c r="AA55" s="119"/>
      <c r="AB55" s="119"/>
      <c r="AC55" s="119"/>
      <c r="AD55" s="119"/>
      <c r="AE55" s="119"/>
      <c r="AF55" s="119"/>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6"/>
    </row>
    <row r="56" spans="1:57">
      <c r="A56" s="161"/>
      <c r="B56" s="119"/>
      <c r="C56" s="119"/>
      <c r="D56" s="183"/>
      <c r="E56" s="183"/>
      <c r="F56" s="183"/>
      <c r="G56" s="183"/>
      <c r="H56" s="183"/>
      <c r="I56" s="183"/>
      <c r="J56" s="183"/>
      <c r="K56" s="183"/>
      <c r="L56" s="183"/>
      <c r="M56" s="183"/>
      <c r="N56" s="183"/>
      <c r="O56" s="183"/>
      <c r="P56" s="183"/>
      <c r="Q56" s="183"/>
      <c r="R56" s="183"/>
      <c r="S56" s="183"/>
      <c r="T56" s="183"/>
      <c r="U56" s="183"/>
      <c r="V56" s="183"/>
      <c r="W56" s="119"/>
      <c r="X56" s="119"/>
      <c r="Y56" s="119"/>
      <c r="Z56" s="119"/>
      <c r="AA56" s="119"/>
      <c r="AB56" s="119"/>
      <c r="AC56" s="119"/>
      <c r="AD56" s="119"/>
      <c r="AE56" s="119"/>
      <c r="AF56" s="119"/>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6"/>
    </row>
    <row r="57" spans="1:57">
      <c r="A57" s="161"/>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6"/>
    </row>
    <row r="58" spans="1:57">
      <c r="A58" s="161"/>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6"/>
    </row>
    <row r="59" spans="1:57">
      <c r="A59" s="161"/>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6"/>
    </row>
    <row r="60" spans="1:57">
      <c r="A60" s="161"/>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6"/>
    </row>
    <row r="61" spans="1:57">
      <c r="A61" s="161"/>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6"/>
    </row>
    <row r="62" spans="1:57">
      <c r="A62" s="161"/>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6"/>
    </row>
    <row r="63" spans="1:57">
      <c r="A63" s="161"/>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6"/>
    </row>
    <row r="64" spans="1:57">
      <c r="A64" s="161"/>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6"/>
    </row>
    <row r="65" spans="1:57">
      <c r="A65" s="161"/>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6"/>
    </row>
    <row r="66" spans="1:57">
      <c r="A66" s="161"/>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6"/>
    </row>
    <row r="67" spans="1:57">
      <c r="A67" s="161"/>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6"/>
    </row>
    <row r="68" spans="1:57">
      <c r="A68" s="161"/>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6"/>
    </row>
    <row r="69" spans="1:57">
      <c r="A69" s="161"/>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6"/>
    </row>
    <row r="70" spans="1:57">
      <c r="A70" s="161"/>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6"/>
    </row>
    <row r="71" spans="1:57">
      <c r="A71" s="161"/>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6"/>
    </row>
    <row r="72" spans="1:57">
      <c r="A72" s="161"/>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6"/>
    </row>
    <row r="73" spans="1:57">
      <c r="A73" s="161"/>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6"/>
    </row>
    <row r="74" spans="1:57">
      <c r="A74" s="161"/>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6"/>
    </row>
    <row r="75" spans="1:57">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6"/>
    </row>
    <row r="76" spans="1:57">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6"/>
    </row>
    <row r="77" spans="1:57">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6"/>
    </row>
    <row r="78" spans="1:57">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6"/>
    </row>
    <row r="79" spans="1:57">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6"/>
    </row>
    <row r="80" spans="1:57">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6"/>
    </row>
    <row r="81" spans="2:57">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6"/>
    </row>
    <row r="82" spans="2:5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6"/>
    </row>
    <row r="83" spans="2:57">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6"/>
    </row>
    <row r="84" spans="2:57">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6"/>
    </row>
    <row r="85" spans="2:5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6"/>
    </row>
    <row r="86" spans="2:5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6"/>
    </row>
    <row r="87" spans="2:5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6"/>
    </row>
    <row r="88" spans="2:57">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6"/>
    </row>
    <row r="89" spans="2:57">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6"/>
    </row>
    <row r="90" spans="2:57">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6"/>
    </row>
    <row r="91" spans="2:57">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6"/>
    </row>
    <row r="92" spans="2:57">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6"/>
    </row>
    <row r="93" spans="2:57">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6"/>
    </row>
    <row r="94" spans="2:57">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6"/>
    </row>
    <row r="95" spans="2:57">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6"/>
    </row>
    <row r="96" spans="2:57">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6"/>
    </row>
    <row r="97" spans="2:57">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6"/>
    </row>
    <row r="98" spans="2:57">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6"/>
    </row>
    <row r="99" spans="2:57">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6"/>
    </row>
    <row r="100" spans="2:57">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6"/>
    </row>
    <row r="101" spans="2:57">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6"/>
    </row>
    <row r="102" spans="2:57">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6"/>
    </row>
    <row r="103" spans="2:57">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6"/>
    </row>
    <row r="104" spans="2:57">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6"/>
    </row>
    <row r="105" spans="2:57">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6"/>
    </row>
    <row r="106" spans="2:57">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6"/>
    </row>
    <row r="107" spans="2:57">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6"/>
    </row>
    <row r="108" spans="2:57">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6"/>
    </row>
    <row r="109" spans="2:57">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6"/>
    </row>
    <row r="110" spans="2:57">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6"/>
    </row>
    <row r="111" spans="2:57">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6"/>
    </row>
    <row r="112" spans="2:57">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6"/>
    </row>
    <row r="113" spans="2:57">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6"/>
    </row>
    <row r="114" spans="2:57">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6"/>
    </row>
    <row r="115" spans="2:57">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6"/>
    </row>
    <row r="116" spans="2:57">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6"/>
    </row>
    <row r="117" spans="2:57">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6"/>
    </row>
    <row r="118" spans="2:57">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6"/>
    </row>
    <row r="119" spans="2:57">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6"/>
    </row>
    <row r="120" spans="2:57">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6"/>
    </row>
    <row r="121" spans="2:57">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6"/>
    </row>
    <row r="122" spans="2:57">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6"/>
    </row>
    <row r="123" spans="2:57">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6"/>
    </row>
    <row r="124" spans="2:57">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6"/>
    </row>
    <row r="125" spans="2:57">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6"/>
    </row>
    <row r="126" spans="2:57">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6"/>
    </row>
    <row r="127" spans="2:57">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6"/>
    </row>
    <row r="128" spans="2:57">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6"/>
    </row>
    <row r="129" spans="2:57">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6"/>
    </row>
    <row r="130" spans="2:57">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6"/>
    </row>
    <row r="131" spans="2:57">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6"/>
    </row>
    <row r="132" spans="2:57">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6"/>
    </row>
    <row r="133" spans="2:57">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6"/>
    </row>
    <row r="134" spans="2:57">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6"/>
    </row>
    <row r="135" spans="2:57">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9"/>
    </row>
  </sheetData>
  <sheetProtection password="9688" sheet="1" objects="1" scenarios="1"/>
  <mergeCells count="20">
    <mergeCell ref="M3:Q4"/>
    <mergeCell ref="F6:G6"/>
    <mergeCell ref="D7:D8"/>
    <mergeCell ref="G7:H7"/>
    <mergeCell ref="G8:H8"/>
    <mergeCell ref="E3:F4"/>
    <mergeCell ref="G3:I4"/>
    <mergeCell ref="J3:J4"/>
    <mergeCell ref="K3:L4"/>
    <mergeCell ref="U13:V14"/>
    <mergeCell ref="E18:P18"/>
    <mergeCell ref="G9:H9"/>
    <mergeCell ref="G10:H10"/>
    <mergeCell ref="D11:F11"/>
    <mergeCell ref="G11:H11"/>
    <mergeCell ref="D29:D37"/>
    <mergeCell ref="E38:P38"/>
    <mergeCell ref="L40:O40"/>
    <mergeCell ref="G12:H12"/>
    <mergeCell ref="G13:H13"/>
  </mergeCells>
  <phoneticPr fontId="4" type="noConversion"/>
  <dataValidations count="1">
    <dataValidation allowBlank="1" showInputMessage="1" showErrorMessage="1" promptTitle="RESUMEN TOTAL ACTUAL " prompt="SIN COSTES DE PERSONAL" sqref="D7:D8"/>
  </dataValidations>
  <hyperlinks>
    <hyperlink ref="E7" location="UP1" tooltip="Ir a ventas" display="ventas (neto)"/>
    <hyperlink ref="G11:H11" location="EXCEPCIONALES" tooltip="Ir a GASTOS EXCEPCIONALES" display="g. excepcionales"/>
    <hyperlink ref="G7:H7" location="CONSUMO" tooltip="Ir a consumo" display="CONSUMO"/>
    <hyperlink ref="G8:H8" location="COSTESVENTA" tooltip="Ir a COSTE de las VENTAS" display="ot. coste ventas"/>
    <hyperlink ref="G9:H9" location="MARKETING" tooltip="Ir a gastos de MARKETING" display="gast. marketing"/>
    <hyperlink ref="G10:H10" location="GASTOSGENE" tooltip="Ir a GASTOS GENERALES" display="gast. generales"/>
    <hyperlink ref="G12:H12" location="FINANCIEROS" tooltip="Ir a GASTOS FINANCIEROS" display="gast. financieros"/>
    <hyperlink ref="E9" location="FINANCIEROS" tooltip="Ir a ingresos financieros" display="ing. financieros"/>
    <hyperlink ref="E8" location="EXCEPCIONALES" tooltip="Ir a ingresos excepcionales" display="i.excepcionales"/>
  </hyperlinks>
  <printOptions horizontalCentered="1" verticalCentered="1"/>
  <pageMargins left="0.78740157480314965" right="0.78740157480314965" top="0.98425196850393704" bottom="0.98425196850393704" header="0" footer="0"/>
  <pageSetup paperSize="9" scale="63" orientation="landscape" horizontalDpi="4294967293" verticalDpi="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sheetPr enableFormatConditionsCalculation="0">
    <tabColor indexed="60"/>
    <pageSetUpPr fitToPage="1"/>
  </sheetPr>
  <dimension ref="A1:AR135"/>
  <sheetViews>
    <sheetView showGridLines="0" showRowColHeaders="0" showZeros="0" showOutlineSymbols="0" zoomScale="75" zoomScaleNormal="75" workbookViewId="0">
      <pane xSplit="7" ySplit="4" topLeftCell="H5" activePane="bottomRight" state="frozen"/>
      <selection pane="topRight" activeCell="F1" sqref="F1"/>
      <selection pane="bottomLeft" activeCell="A4" sqref="A4"/>
      <selection pane="bottomRight" activeCell="A5" sqref="A5:A146"/>
    </sheetView>
  </sheetViews>
  <sheetFormatPr baseColWidth="10" defaultRowHeight="12.75"/>
  <cols>
    <col min="1" max="1" width="4.7109375" hidden="1" customWidth="1"/>
    <col min="2" max="3" width="1.7109375" customWidth="1"/>
    <col min="4" max="4" width="1" customWidth="1"/>
    <col min="5" max="5" width="32.42578125" customWidth="1"/>
    <col min="6" max="6" width="15.7109375" customWidth="1"/>
    <col min="7" max="7" width="9.28515625" customWidth="1"/>
    <col min="8" max="19" width="14.7109375" customWidth="1"/>
    <col min="20" max="20" width="3.7109375" customWidth="1"/>
    <col min="21" max="21" width="1.7109375" customWidth="1"/>
  </cols>
  <sheetData>
    <row r="1" spans="1:44" ht="5.0999999999999996"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6"/>
    </row>
    <row r="2" spans="1:44" ht="5.0999999999999996" customHeight="1">
      <c r="A2" s="128"/>
      <c r="B2" s="128"/>
      <c r="C2" s="156"/>
      <c r="D2" s="181"/>
      <c r="E2" s="181"/>
      <c r="F2" s="181"/>
      <c r="G2" s="181"/>
      <c r="H2" s="181"/>
      <c r="I2" s="181"/>
      <c r="J2" s="181"/>
      <c r="K2" s="181"/>
      <c r="L2" s="181"/>
      <c r="M2" s="181"/>
      <c r="N2" s="181"/>
      <c r="O2" s="181"/>
      <c r="P2" s="181"/>
      <c r="Q2" s="181"/>
      <c r="R2" s="181"/>
      <c r="S2" s="181"/>
      <c r="T2" s="181"/>
      <c r="U2" s="157"/>
      <c r="V2" s="128"/>
      <c r="W2" s="128"/>
      <c r="X2" s="128"/>
      <c r="Y2" s="119"/>
      <c r="Z2" s="119"/>
      <c r="AA2" s="119"/>
      <c r="AB2" s="119"/>
      <c r="AC2" s="119"/>
      <c r="AD2" s="119"/>
      <c r="AE2" s="119"/>
      <c r="AF2" s="14"/>
      <c r="AG2" s="14"/>
      <c r="AH2" s="14"/>
      <c r="AI2" s="14"/>
      <c r="AJ2" s="14"/>
      <c r="AK2" s="14"/>
      <c r="AL2" s="14"/>
      <c r="AM2" s="14"/>
      <c r="AN2" s="14"/>
      <c r="AO2" s="14"/>
      <c r="AP2" s="14"/>
      <c r="AQ2" s="14"/>
      <c r="AR2" s="16"/>
    </row>
    <row r="3" spans="1:44" ht="17.100000000000001" customHeight="1">
      <c r="A3" s="128"/>
      <c r="B3" s="128"/>
      <c r="C3" s="144"/>
      <c r="D3" s="652"/>
      <c r="E3" s="1017" t="s">
        <v>274</v>
      </c>
      <c r="F3" s="1017"/>
      <c r="G3" s="1017"/>
      <c r="H3" s="1025" t="s">
        <v>390</v>
      </c>
      <c r="I3" s="1025"/>
      <c r="J3" s="1025"/>
      <c r="K3" s="1027" t="s">
        <v>391</v>
      </c>
      <c r="L3" s="1009"/>
      <c r="M3" s="1009"/>
      <c r="N3" s="1009"/>
      <c r="O3" s="655"/>
      <c r="P3" s="155"/>
      <c r="Q3" s="162"/>
      <c r="R3" s="162"/>
      <c r="S3" s="119"/>
      <c r="T3" s="119"/>
      <c r="U3" s="134"/>
      <c r="V3" s="128"/>
      <c r="W3" s="128"/>
      <c r="X3" s="128"/>
      <c r="Y3" s="119"/>
      <c r="Z3" s="119"/>
      <c r="AA3" s="119"/>
      <c r="AB3" s="119"/>
      <c r="AC3" s="119"/>
      <c r="AD3" s="119"/>
      <c r="AE3" s="119"/>
      <c r="AF3" s="14"/>
      <c r="AG3" s="14"/>
      <c r="AH3" s="14"/>
      <c r="AI3" s="14"/>
      <c r="AJ3" s="14"/>
      <c r="AK3" s="14"/>
      <c r="AL3" s="14"/>
      <c r="AM3" s="14"/>
      <c r="AN3" s="14"/>
      <c r="AO3" s="14"/>
      <c r="AP3" s="14"/>
      <c r="AQ3" s="14"/>
      <c r="AR3" s="16"/>
    </row>
    <row r="4" spans="1:44" ht="18" customHeight="1">
      <c r="A4" s="130"/>
      <c r="B4" s="130"/>
      <c r="C4" s="152"/>
      <c r="D4" s="653"/>
      <c r="E4" s="1017"/>
      <c r="F4" s="1017"/>
      <c r="G4" s="1017"/>
      <c r="H4" s="1026"/>
      <c r="I4" s="1026"/>
      <c r="J4" s="1026"/>
      <c r="K4" s="1010"/>
      <c r="L4" s="1010"/>
      <c r="M4" s="1010"/>
      <c r="N4" s="1010"/>
      <c r="O4" s="656"/>
      <c r="P4" s="575"/>
      <c r="Q4" s="163"/>
      <c r="R4" s="163"/>
      <c r="S4" s="138"/>
      <c r="T4" s="138"/>
      <c r="U4" s="135"/>
      <c r="V4" s="130"/>
      <c r="W4" s="130"/>
      <c r="X4" s="130"/>
      <c r="Y4" s="119"/>
      <c r="Z4" s="119"/>
      <c r="AA4" s="119"/>
      <c r="AB4" s="119"/>
      <c r="AC4" s="119"/>
      <c r="AD4" s="119"/>
      <c r="AE4" s="119"/>
      <c r="AF4" s="14"/>
      <c r="AG4" s="14"/>
      <c r="AH4" s="14"/>
      <c r="AI4" s="14"/>
      <c r="AJ4" s="14"/>
      <c r="AK4" s="14"/>
      <c r="AL4" s="14"/>
      <c r="AM4" s="14"/>
      <c r="AN4" s="14"/>
      <c r="AO4" s="14"/>
      <c r="AP4" s="14"/>
      <c r="AQ4" s="14"/>
      <c r="AR4" s="16"/>
    </row>
    <row r="5" spans="1:44" ht="5.0999999999999996" customHeight="1">
      <c r="A5" s="243"/>
      <c r="B5" s="243"/>
      <c r="C5" s="501"/>
      <c r="D5" s="563"/>
      <c r="E5" s="563"/>
      <c r="F5" s="563"/>
      <c r="G5" s="563"/>
      <c r="H5" s="563"/>
      <c r="I5" s="563"/>
      <c r="J5" s="563"/>
      <c r="K5" s="563"/>
      <c r="L5" s="563"/>
      <c r="M5" s="563"/>
      <c r="N5" s="563"/>
      <c r="O5" s="563"/>
      <c r="P5" s="563"/>
      <c r="Q5" s="563"/>
      <c r="R5" s="563"/>
      <c r="S5" s="563"/>
      <c r="T5" s="563"/>
      <c r="U5" s="500"/>
      <c r="V5" s="183"/>
      <c r="W5" s="183"/>
      <c r="X5" s="119"/>
      <c r="Y5" s="119"/>
      <c r="Z5" s="119"/>
      <c r="AA5" s="119"/>
      <c r="AB5" s="119"/>
      <c r="AC5" s="119"/>
      <c r="AD5" s="119"/>
      <c r="AE5" s="119"/>
      <c r="AF5" s="14"/>
      <c r="AG5" s="14"/>
      <c r="AH5" s="14"/>
      <c r="AI5" s="14"/>
      <c r="AJ5" s="14"/>
      <c r="AK5" s="14"/>
      <c r="AL5" s="14"/>
      <c r="AM5" s="14"/>
      <c r="AN5" s="14"/>
      <c r="AO5" s="14"/>
      <c r="AP5" s="14"/>
      <c r="AQ5" s="14"/>
      <c r="AR5" s="16"/>
    </row>
    <row r="6" spans="1:44">
      <c r="A6" s="183"/>
      <c r="B6" s="183"/>
      <c r="C6" s="647"/>
      <c r="D6" s="214"/>
      <c r="E6" s="215"/>
      <c r="F6" s="215"/>
      <c r="G6" s="215"/>
      <c r="H6" s="215"/>
      <c r="I6" s="215"/>
      <c r="J6" s="215"/>
      <c r="K6" s="215"/>
      <c r="L6" s="215"/>
      <c r="M6" s="215"/>
      <c r="N6" s="215"/>
      <c r="O6" s="215"/>
      <c r="P6" s="215"/>
      <c r="Q6" s="215"/>
      <c r="R6" s="215"/>
      <c r="S6" s="215"/>
      <c r="T6" s="577"/>
      <c r="U6" s="647"/>
      <c r="V6" s="183"/>
      <c r="W6" s="183"/>
      <c r="X6" s="119"/>
      <c r="Y6" s="119"/>
      <c r="Z6" s="119"/>
      <c r="AA6" s="119"/>
      <c r="AB6" s="119"/>
      <c r="AC6" s="119"/>
      <c r="AD6" s="119"/>
      <c r="AE6" s="119"/>
      <c r="AF6" s="14"/>
      <c r="AG6" s="14"/>
      <c r="AH6" s="14"/>
      <c r="AI6" s="14"/>
      <c r="AJ6" s="14"/>
      <c r="AK6" s="14"/>
      <c r="AL6" s="14"/>
      <c r="AM6" s="14"/>
      <c r="AN6" s="14"/>
      <c r="AO6" s="14"/>
      <c r="AP6" s="14"/>
      <c r="AQ6" s="14"/>
      <c r="AR6" s="16"/>
    </row>
    <row r="7" spans="1:44" ht="18">
      <c r="A7" s="183"/>
      <c r="B7" s="183"/>
      <c r="C7" s="647"/>
      <c r="D7" s="217"/>
      <c r="E7" s="578" t="s">
        <v>32</v>
      </c>
      <c r="F7" s="579" t="s">
        <v>244</v>
      </c>
      <c r="G7" s="579" t="s">
        <v>245</v>
      </c>
      <c r="H7" s="579" t="s">
        <v>50</v>
      </c>
      <c r="I7" s="579" t="s">
        <v>51</v>
      </c>
      <c r="J7" s="579" t="s">
        <v>52</v>
      </c>
      <c r="K7" s="579" t="s">
        <v>53</v>
      </c>
      <c r="L7" s="579" t="s">
        <v>255</v>
      </c>
      <c r="M7" s="579" t="s">
        <v>54</v>
      </c>
      <c r="N7" s="579" t="s">
        <v>55</v>
      </c>
      <c r="O7" s="579" t="s">
        <v>56</v>
      </c>
      <c r="P7" s="579" t="s">
        <v>57</v>
      </c>
      <c r="Q7" s="579" t="s">
        <v>58</v>
      </c>
      <c r="R7" s="579" t="s">
        <v>59</v>
      </c>
      <c r="S7" s="579" t="s">
        <v>60</v>
      </c>
      <c r="T7" s="580"/>
      <c r="U7" s="647"/>
      <c r="V7" s="183"/>
      <c r="W7" s="183"/>
      <c r="X7" s="119"/>
      <c r="Y7" s="119"/>
      <c r="Z7" s="119"/>
      <c r="AA7" s="119"/>
      <c r="AB7" s="119"/>
      <c r="AC7" s="119"/>
      <c r="AD7" s="119"/>
      <c r="AE7" s="119"/>
      <c r="AF7" s="14"/>
      <c r="AG7" s="14"/>
      <c r="AH7" s="14"/>
      <c r="AI7" s="14"/>
      <c r="AJ7" s="14"/>
      <c r="AK7" s="14"/>
      <c r="AL7" s="14"/>
      <c r="AM7" s="14"/>
      <c r="AN7" s="14"/>
      <c r="AO7" s="14"/>
      <c r="AP7" s="14"/>
      <c r="AQ7" s="14"/>
      <c r="AR7" s="16"/>
    </row>
    <row r="8" spans="1:44">
      <c r="A8" s="241"/>
      <c r="B8" s="241"/>
      <c r="C8" s="648"/>
      <c r="D8" s="581"/>
      <c r="E8" s="582"/>
      <c r="F8" s="583"/>
      <c r="G8" s="583"/>
      <c r="H8" s="583">
        <v>0</v>
      </c>
      <c r="I8" s="583">
        <v>0</v>
      </c>
      <c r="J8" s="583">
        <v>0</v>
      </c>
      <c r="K8" s="583">
        <v>0</v>
      </c>
      <c r="L8" s="583">
        <v>0</v>
      </c>
      <c r="M8" s="583">
        <v>0</v>
      </c>
      <c r="N8" s="583">
        <v>0</v>
      </c>
      <c r="O8" s="583">
        <v>0</v>
      </c>
      <c r="P8" s="583">
        <v>0</v>
      </c>
      <c r="Q8" s="583">
        <v>0</v>
      </c>
      <c r="R8" s="583">
        <v>0</v>
      </c>
      <c r="S8" s="583">
        <v>0</v>
      </c>
      <c r="T8" s="515"/>
      <c r="U8" s="648"/>
      <c r="V8" s="241"/>
      <c r="W8" s="241"/>
      <c r="X8" s="129"/>
      <c r="Y8" s="119"/>
      <c r="Z8" s="119"/>
      <c r="AA8" s="119"/>
      <c r="AB8" s="119"/>
      <c r="AC8" s="119"/>
      <c r="AD8" s="119"/>
      <c r="AE8" s="119"/>
      <c r="AF8" s="14"/>
      <c r="AG8" s="14"/>
      <c r="AH8" s="14"/>
      <c r="AI8" s="14"/>
      <c r="AJ8" s="14"/>
      <c r="AK8" s="14"/>
      <c r="AL8" s="14"/>
      <c r="AM8" s="14"/>
      <c r="AN8" s="14"/>
      <c r="AO8" s="14"/>
      <c r="AP8" s="14"/>
      <c r="AQ8" s="14"/>
      <c r="AR8" s="16"/>
    </row>
    <row r="9" spans="1:44" ht="15">
      <c r="A9" s="183"/>
      <c r="B9" s="183"/>
      <c r="C9" s="647"/>
      <c r="D9" s="584"/>
      <c r="E9" s="585" t="s">
        <v>40</v>
      </c>
      <c r="F9" s="586">
        <v>5937913.3787199995</v>
      </c>
      <c r="G9" s="587"/>
      <c r="H9" s="586">
        <v>367000</v>
      </c>
      <c r="I9" s="586">
        <v>394300</v>
      </c>
      <c r="J9" s="586">
        <v>407392</v>
      </c>
      <c r="K9" s="586">
        <v>407509.71759999992</v>
      </c>
      <c r="L9" s="586">
        <v>500011.66111999989</v>
      </c>
      <c r="M9" s="586">
        <v>374000</v>
      </c>
      <c r="N9" s="586">
        <v>336700</v>
      </c>
      <c r="O9" s="586">
        <v>1110600</v>
      </c>
      <c r="P9" s="586">
        <v>937100</v>
      </c>
      <c r="Q9" s="586">
        <v>673700</v>
      </c>
      <c r="R9" s="586">
        <v>429600</v>
      </c>
      <c r="S9" s="586">
        <v>348700</v>
      </c>
      <c r="T9" s="580"/>
      <c r="U9" s="647"/>
      <c r="V9" s="183"/>
      <c r="W9" s="183"/>
      <c r="X9" s="119"/>
      <c r="Y9" s="119"/>
      <c r="Z9" s="119"/>
      <c r="AA9" s="119"/>
      <c r="AB9" s="119"/>
      <c r="AC9" s="119"/>
      <c r="AD9" s="119"/>
      <c r="AE9" s="119"/>
      <c r="AF9" s="14"/>
      <c r="AG9" s="14"/>
      <c r="AH9" s="14"/>
      <c r="AI9" s="14"/>
      <c r="AJ9" s="14"/>
      <c r="AK9" s="14"/>
      <c r="AL9" s="14"/>
      <c r="AM9" s="14"/>
      <c r="AN9" s="14"/>
      <c r="AO9" s="14"/>
      <c r="AP9" s="14"/>
      <c r="AQ9" s="14"/>
      <c r="AR9" s="16"/>
    </row>
    <row r="10" spans="1:44" ht="18">
      <c r="A10" s="242"/>
      <c r="B10" s="242"/>
      <c r="C10" s="649"/>
      <c r="D10" s="588"/>
      <c r="E10" s="589"/>
      <c r="F10" s="590"/>
      <c r="G10" s="589"/>
      <c r="H10" s="591">
        <v>367000</v>
      </c>
      <c r="I10" s="591">
        <v>761300</v>
      </c>
      <c r="J10" s="592">
        <v>1168692</v>
      </c>
      <c r="K10" s="592">
        <v>1576201.7175999999</v>
      </c>
      <c r="L10" s="592">
        <v>2076213.3787199997</v>
      </c>
      <c r="M10" s="592">
        <v>2450213.3787199995</v>
      </c>
      <c r="N10" s="592">
        <v>2786913.3787199995</v>
      </c>
      <c r="O10" s="592">
        <v>3897513.3787199995</v>
      </c>
      <c r="P10" s="592">
        <v>4834613.3787199995</v>
      </c>
      <c r="Q10" s="592">
        <v>5508313.3787199995</v>
      </c>
      <c r="R10" s="592">
        <v>5937913.3787199995</v>
      </c>
      <c r="S10" s="592">
        <v>6286613.3787199995</v>
      </c>
      <c r="T10" s="593"/>
      <c r="U10" s="649"/>
      <c r="V10" s="242"/>
      <c r="W10" s="242"/>
      <c r="X10" s="131"/>
      <c r="Y10" s="119"/>
      <c r="Z10" s="119"/>
      <c r="AA10" s="119"/>
      <c r="AB10" s="119"/>
      <c r="AC10" s="119"/>
      <c r="AD10" s="119"/>
      <c r="AE10" s="119"/>
      <c r="AF10" s="14"/>
      <c r="AG10" s="14"/>
      <c r="AH10" s="14"/>
      <c r="AI10" s="14"/>
      <c r="AJ10" s="14"/>
      <c r="AK10" s="14"/>
      <c r="AL10" s="14"/>
      <c r="AM10" s="14"/>
      <c r="AN10" s="14"/>
      <c r="AO10" s="14"/>
      <c r="AP10" s="14"/>
      <c r="AQ10" s="14"/>
      <c r="AR10" s="16"/>
    </row>
    <row r="11" spans="1:44" ht="15">
      <c r="A11" s="183"/>
      <c r="B11" s="183"/>
      <c r="C11" s="647"/>
      <c r="D11" s="584"/>
      <c r="E11" s="594" t="s">
        <v>39</v>
      </c>
      <c r="F11" s="595">
        <v>2585460.0536285895</v>
      </c>
      <c r="G11" s="596">
        <v>0.43456618921563861</v>
      </c>
      <c r="H11" s="595">
        <v>160896</v>
      </c>
      <c r="I11" s="595">
        <v>175302</v>
      </c>
      <c r="J11" s="595">
        <v>181640.64</v>
      </c>
      <c r="K11" s="595">
        <v>181690.08139200002</v>
      </c>
      <c r="L11" s="595">
        <v>214660.89767039995</v>
      </c>
      <c r="M11" s="595">
        <v>160896</v>
      </c>
      <c r="N11" s="595">
        <v>146490</v>
      </c>
      <c r="O11" s="595">
        <v>477828</v>
      </c>
      <c r="P11" s="595">
        <v>405798</v>
      </c>
      <c r="Q11" s="595">
        <v>290550</v>
      </c>
      <c r="R11" s="595">
        <v>189708</v>
      </c>
      <c r="S11" s="595">
        <v>146490</v>
      </c>
      <c r="T11" s="580"/>
      <c r="U11" s="647"/>
      <c r="V11" s="183"/>
      <c r="W11" s="183"/>
      <c r="X11" s="119"/>
      <c r="Y11" s="119"/>
      <c r="Z11" s="119"/>
      <c r="AA11" s="119"/>
      <c r="AB11" s="119"/>
      <c r="AC11" s="119"/>
      <c r="AD11" s="119"/>
      <c r="AE11" s="119"/>
      <c r="AF11" s="14"/>
      <c r="AG11" s="14"/>
      <c r="AH11" s="14"/>
      <c r="AI11" s="14"/>
      <c r="AJ11" s="14"/>
      <c r="AK11" s="14"/>
      <c r="AL11" s="14"/>
      <c r="AM11" s="14"/>
      <c r="AN11" s="14"/>
      <c r="AO11" s="14"/>
      <c r="AP11" s="14"/>
      <c r="AQ11" s="14"/>
      <c r="AR11" s="16"/>
    </row>
    <row r="12" spans="1:44" ht="14.25">
      <c r="A12" s="183"/>
      <c r="B12" s="183"/>
      <c r="C12" s="647"/>
      <c r="D12" s="584"/>
      <c r="E12" s="597" t="s">
        <v>108</v>
      </c>
      <c r="F12" s="598">
        <v>1714474.3010655225</v>
      </c>
      <c r="G12" s="599">
        <v>0.28744952246195482</v>
      </c>
      <c r="H12" s="598">
        <v>102900</v>
      </c>
      <c r="I12" s="598">
        <v>113190</v>
      </c>
      <c r="J12" s="598">
        <v>117717.6</v>
      </c>
      <c r="K12" s="598">
        <v>117752.91528000002</v>
      </c>
      <c r="L12" s="598">
        <v>141303.49833599996</v>
      </c>
      <c r="M12" s="598">
        <v>102900</v>
      </c>
      <c r="N12" s="598">
        <v>92610</v>
      </c>
      <c r="O12" s="598">
        <v>329280</v>
      </c>
      <c r="P12" s="598">
        <v>277830</v>
      </c>
      <c r="Q12" s="598">
        <v>195510</v>
      </c>
      <c r="R12" s="598">
        <v>123480</v>
      </c>
      <c r="S12" s="598">
        <v>92610</v>
      </c>
      <c r="T12" s="580"/>
      <c r="U12" s="647"/>
      <c r="V12" s="183"/>
      <c r="W12" s="183"/>
      <c r="X12" s="119"/>
      <c r="Y12" s="119"/>
      <c r="Z12" s="119"/>
      <c r="AA12" s="119"/>
      <c r="AB12" s="119"/>
      <c r="AC12" s="119"/>
      <c r="AD12" s="119"/>
      <c r="AE12" s="119"/>
      <c r="AF12" s="14"/>
      <c r="AG12" s="14"/>
      <c r="AH12" s="14"/>
      <c r="AI12" s="14"/>
      <c r="AJ12" s="14"/>
      <c r="AK12" s="14"/>
      <c r="AL12" s="14"/>
      <c r="AM12" s="14"/>
      <c r="AN12" s="14"/>
      <c r="AO12" s="14"/>
      <c r="AP12" s="14"/>
      <c r="AQ12" s="14"/>
      <c r="AR12" s="16"/>
    </row>
    <row r="13" spans="1:44" ht="14.25">
      <c r="A13" s="183"/>
      <c r="B13" s="183"/>
      <c r="C13" s="647"/>
      <c r="D13" s="584"/>
      <c r="E13" s="600" t="s">
        <v>30</v>
      </c>
      <c r="F13" s="601">
        <v>685789.72042620892</v>
      </c>
      <c r="G13" s="602">
        <v>0.11497980898478191</v>
      </c>
      <c r="H13" s="601">
        <v>41160</v>
      </c>
      <c r="I13" s="601">
        <v>45276</v>
      </c>
      <c r="J13" s="601">
        <v>47087.040000000001</v>
      </c>
      <c r="K13" s="601">
        <v>47101.166111999992</v>
      </c>
      <c r="L13" s="601">
        <v>56521.39933439999</v>
      </c>
      <c r="M13" s="601">
        <v>41160</v>
      </c>
      <c r="N13" s="601">
        <v>37044</v>
      </c>
      <c r="O13" s="601">
        <v>131712</v>
      </c>
      <c r="P13" s="601">
        <v>111132</v>
      </c>
      <c r="Q13" s="601">
        <v>78204</v>
      </c>
      <c r="R13" s="601">
        <v>49392</v>
      </c>
      <c r="S13" s="601">
        <v>37044</v>
      </c>
      <c r="T13" s="580"/>
      <c r="U13" s="647"/>
      <c r="V13" s="183"/>
      <c r="W13" s="183"/>
      <c r="X13" s="119"/>
      <c r="Y13" s="119"/>
      <c r="Z13" s="119"/>
      <c r="AA13" s="119"/>
      <c r="AB13" s="119"/>
      <c r="AC13" s="119"/>
      <c r="AD13" s="119"/>
      <c r="AE13" s="119"/>
      <c r="AF13" s="14"/>
      <c r="AG13" s="14"/>
      <c r="AH13" s="14"/>
      <c r="AI13" s="14"/>
      <c r="AJ13" s="14"/>
      <c r="AK13" s="14"/>
      <c r="AL13" s="14"/>
      <c r="AM13" s="14"/>
      <c r="AN13" s="14"/>
      <c r="AO13" s="14"/>
      <c r="AP13" s="14"/>
      <c r="AQ13" s="14"/>
      <c r="AR13" s="16"/>
    </row>
    <row r="14" spans="1:44" ht="14.25">
      <c r="A14" s="183"/>
      <c r="B14" s="183"/>
      <c r="C14" s="647"/>
      <c r="D14" s="584"/>
      <c r="E14" s="603" t="s">
        <v>113</v>
      </c>
      <c r="F14" s="604">
        <v>185196.03213685777</v>
      </c>
      <c r="G14" s="605">
        <v>3.2136857768901829E-2</v>
      </c>
      <c r="H14" s="604">
        <v>16836</v>
      </c>
      <c r="I14" s="604">
        <v>16836</v>
      </c>
      <c r="J14" s="604">
        <v>16836</v>
      </c>
      <c r="K14" s="604">
        <v>16836</v>
      </c>
      <c r="L14" s="604">
        <v>16836</v>
      </c>
      <c r="M14" s="604">
        <v>16836</v>
      </c>
      <c r="N14" s="604">
        <v>16836</v>
      </c>
      <c r="O14" s="604">
        <v>16836</v>
      </c>
      <c r="P14" s="604">
        <v>16836</v>
      </c>
      <c r="Q14" s="604">
        <v>16836</v>
      </c>
      <c r="R14" s="604">
        <v>16836</v>
      </c>
      <c r="S14" s="604">
        <v>16836</v>
      </c>
      <c r="T14" s="580"/>
      <c r="U14" s="647"/>
      <c r="V14" s="183"/>
      <c r="W14" s="183"/>
      <c r="X14" s="119"/>
      <c r="Y14" s="119"/>
      <c r="Z14" s="119"/>
      <c r="AA14" s="119"/>
      <c r="AB14" s="119"/>
      <c r="AC14" s="119"/>
      <c r="AD14" s="119"/>
      <c r="AE14" s="119"/>
      <c r="AF14" s="14"/>
      <c r="AG14" s="14"/>
      <c r="AH14" s="14"/>
      <c r="AI14" s="14"/>
      <c r="AJ14" s="14"/>
      <c r="AK14" s="14"/>
      <c r="AL14" s="14"/>
      <c r="AM14" s="14"/>
      <c r="AN14" s="14"/>
      <c r="AO14" s="14"/>
      <c r="AP14" s="14"/>
      <c r="AQ14" s="14"/>
      <c r="AR14" s="16"/>
    </row>
    <row r="15" spans="1:44">
      <c r="A15" s="241"/>
      <c r="B15" s="241"/>
      <c r="C15" s="648"/>
      <c r="D15" s="606"/>
      <c r="E15" s="607"/>
      <c r="F15" s="608"/>
      <c r="G15" s="607">
        <v>0</v>
      </c>
      <c r="H15" s="608">
        <v>0</v>
      </c>
      <c r="I15" s="608">
        <v>0</v>
      </c>
      <c r="J15" s="608">
        <v>0</v>
      </c>
      <c r="K15" s="608">
        <v>0</v>
      </c>
      <c r="L15" s="608">
        <v>0</v>
      </c>
      <c r="M15" s="608">
        <v>0</v>
      </c>
      <c r="N15" s="608">
        <v>0</v>
      </c>
      <c r="O15" s="608">
        <v>0</v>
      </c>
      <c r="P15" s="608">
        <v>0</v>
      </c>
      <c r="Q15" s="608">
        <v>0</v>
      </c>
      <c r="R15" s="608">
        <v>0</v>
      </c>
      <c r="S15" s="608">
        <v>0</v>
      </c>
      <c r="T15" s="515"/>
      <c r="U15" s="648"/>
      <c r="V15" s="241"/>
      <c r="W15" s="241"/>
      <c r="X15" s="129"/>
      <c r="Y15" s="119"/>
      <c r="Z15" s="119"/>
      <c r="AA15" s="119"/>
      <c r="AB15" s="119"/>
      <c r="AC15" s="119"/>
      <c r="AD15" s="119"/>
      <c r="AE15" s="119"/>
      <c r="AF15" s="14"/>
      <c r="AG15" s="14"/>
      <c r="AH15" s="14"/>
      <c r="AI15" s="14"/>
      <c r="AJ15" s="14"/>
      <c r="AK15" s="14"/>
      <c r="AL15" s="14"/>
      <c r="AM15" s="14"/>
      <c r="AN15" s="14"/>
      <c r="AO15" s="14"/>
      <c r="AP15" s="14"/>
      <c r="AQ15" s="14"/>
      <c r="AR15" s="16"/>
    </row>
    <row r="16" spans="1:44" ht="15">
      <c r="A16" s="183"/>
      <c r="B16" s="183"/>
      <c r="C16" s="647"/>
      <c r="D16" s="584"/>
      <c r="E16" s="609" t="s">
        <v>29</v>
      </c>
      <c r="F16" s="610">
        <v>3352453.3250914104</v>
      </c>
      <c r="G16" s="611">
        <v>0.5654338107843615</v>
      </c>
      <c r="H16" s="610">
        <v>206104</v>
      </c>
      <c r="I16" s="610">
        <v>218998</v>
      </c>
      <c r="J16" s="610">
        <v>225751.36</v>
      </c>
      <c r="K16" s="610">
        <v>225819.63620799989</v>
      </c>
      <c r="L16" s="610">
        <v>285350.76344959997</v>
      </c>
      <c r="M16" s="610">
        <v>213104</v>
      </c>
      <c r="N16" s="610">
        <v>190210</v>
      </c>
      <c r="O16" s="610">
        <v>632772</v>
      </c>
      <c r="P16" s="610">
        <v>531302</v>
      </c>
      <c r="Q16" s="610">
        <v>383150</v>
      </c>
      <c r="R16" s="610">
        <v>239892</v>
      </c>
      <c r="S16" s="610">
        <v>202210</v>
      </c>
      <c r="T16" s="580"/>
      <c r="U16" s="647"/>
      <c r="V16" s="183"/>
      <c r="W16" s="183"/>
      <c r="X16" s="119"/>
      <c r="Y16" s="119"/>
      <c r="Z16" s="119"/>
      <c r="AA16" s="119"/>
      <c r="AB16" s="119"/>
      <c r="AC16" s="119"/>
      <c r="AD16" s="119"/>
      <c r="AE16" s="119"/>
      <c r="AF16" s="14"/>
      <c r="AG16" s="14"/>
      <c r="AH16" s="14"/>
      <c r="AI16" s="14"/>
      <c r="AJ16" s="14"/>
      <c r="AK16" s="14"/>
      <c r="AL16" s="14"/>
      <c r="AM16" s="14"/>
      <c r="AN16" s="14"/>
      <c r="AO16" s="14"/>
      <c r="AP16" s="14"/>
      <c r="AQ16" s="14"/>
      <c r="AR16" s="16"/>
    </row>
    <row r="17" spans="1:44" ht="18">
      <c r="A17" s="242"/>
      <c r="B17" s="242"/>
      <c r="C17" s="649"/>
      <c r="D17" s="588"/>
      <c r="E17" s="589"/>
      <c r="F17" s="590"/>
      <c r="G17" s="589">
        <v>0</v>
      </c>
      <c r="H17" s="612">
        <v>206104</v>
      </c>
      <c r="I17" s="612">
        <v>425102</v>
      </c>
      <c r="J17" s="612">
        <v>650853.36</v>
      </c>
      <c r="K17" s="612">
        <v>876672.99620799988</v>
      </c>
      <c r="L17" s="612">
        <v>1162023.7596576</v>
      </c>
      <c r="M17" s="612">
        <v>1375127.7596576</v>
      </c>
      <c r="N17" s="612">
        <v>1565337.7596576</v>
      </c>
      <c r="O17" s="612">
        <v>2198109.7596576</v>
      </c>
      <c r="P17" s="612">
        <v>2729411.7596576</v>
      </c>
      <c r="Q17" s="612">
        <v>3112561.7596576</v>
      </c>
      <c r="R17" s="612">
        <v>3352453.7596576</v>
      </c>
      <c r="S17" s="612">
        <v>3554663.7596576</v>
      </c>
      <c r="T17" s="593"/>
      <c r="U17" s="649"/>
      <c r="V17" s="242"/>
      <c r="W17" s="242"/>
      <c r="X17" s="131"/>
      <c r="Y17" s="119"/>
      <c r="Z17" s="119"/>
      <c r="AA17" s="119"/>
      <c r="AB17" s="119"/>
      <c r="AC17" s="119"/>
      <c r="AD17" s="119"/>
      <c r="AE17" s="119"/>
      <c r="AF17" s="14"/>
      <c r="AG17" s="14"/>
      <c r="AH17" s="14"/>
      <c r="AI17" s="14"/>
      <c r="AJ17" s="14"/>
      <c r="AK17" s="14"/>
      <c r="AL17" s="14"/>
      <c r="AM17" s="14"/>
      <c r="AN17" s="14"/>
      <c r="AO17" s="14"/>
      <c r="AP17" s="14"/>
      <c r="AQ17" s="14"/>
      <c r="AR17" s="16"/>
    </row>
    <row r="18" spans="1:44" ht="15">
      <c r="A18" s="183"/>
      <c r="B18" s="183"/>
      <c r="C18" s="647"/>
      <c r="D18" s="584"/>
      <c r="E18" s="594" t="s">
        <v>36</v>
      </c>
      <c r="F18" s="613">
        <v>947968.59955137456</v>
      </c>
      <c r="G18" s="614">
        <v>0.15963697454522571</v>
      </c>
      <c r="H18" s="613">
        <v>60581</v>
      </c>
      <c r="I18" s="613">
        <v>65554.5</v>
      </c>
      <c r="J18" s="613">
        <v>67742.84</v>
      </c>
      <c r="K18" s="613">
        <v>67759.909051999988</v>
      </c>
      <c r="L18" s="613">
        <v>79142.690862399992</v>
      </c>
      <c r="M18" s="613">
        <v>60581</v>
      </c>
      <c r="N18" s="613">
        <v>55607.5</v>
      </c>
      <c r="O18" s="613">
        <v>169998</v>
      </c>
      <c r="P18" s="613">
        <v>145130.5</v>
      </c>
      <c r="Q18" s="613">
        <v>105342.5</v>
      </c>
      <c r="R18" s="613">
        <v>70528</v>
      </c>
      <c r="S18" s="613">
        <v>55607.5</v>
      </c>
      <c r="T18" s="580"/>
      <c r="U18" s="647"/>
      <c r="V18" s="183"/>
      <c r="W18" s="183"/>
      <c r="X18" s="119"/>
      <c r="Y18" s="119"/>
      <c r="Z18" s="119"/>
      <c r="AA18" s="119"/>
      <c r="AB18" s="119"/>
      <c r="AC18" s="119"/>
      <c r="AD18" s="119"/>
      <c r="AE18" s="119"/>
      <c r="AF18" s="14"/>
      <c r="AG18" s="14"/>
      <c r="AH18" s="14"/>
      <c r="AI18" s="14"/>
      <c r="AJ18" s="14"/>
      <c r="AK18" s="14"/>
      <c r="AL18" s="14"/>
      <c r="AM18" s="14"/>
      <c r="AN18" s="14"/>
      <c r="AO18" s="14"/>
      <c r="AP18" s="14"/>
      <c r="AQ18" s="14"/>
      <c r="AR18" s="16"/>
    </row>
    <row r="19" spans="1:44" ht="14.25">
      <c r="A19" s="183"/>
      <c r="B19" s="183"/>
      <c r="C19" s="647"/>
      <c r="D19" s="584"/>
      <c r="E19" s="597" t="s">
        <v>33</v>
      </c>
      <c r="F19" s="615">
        <v>262178.87912516558</v>
      </c>
      <c r="G19" s="616">
        <v>4.4657165560443801E-2</v>
      </c>
      <c r="H19" s="615">
        <v>19421</v>
      </c>
      <c r="I19" s="615">
        <v>20278.5</v>
      </c>
      <c r="J19" s="615">
        <v>20655.8</v>
      </c>
      <c r="K19" s="615">
        <v>20658.742939999996</v>
      </c>
      <c r="L19" s="615">
        <v>22621.291527999998</v>
      </c>
      <c r="M19" s="615">
        <v>19421</v>
      </c>
      <c r="N19" s="615">
        <v>18563.5</v>
      </c>
      <c r="O19" s="615">
        <v>38286</v>
      </c>
      <c r="P19" s="615">
        <v>33998.5</v>
      </c>
      <c r="Q19" s="615">
        <v>27138.5</v>
      </c>
      <c r="R19" s="615">
        <v>21136</v>
      </c>
      <c r="S19" s="615">
        <v>18563.5</v>
      </c>
      <c r="T19" s="580"/>
      <c r="U19" s="647"/>
      <c r="V19" s="183"/>
      <c r="W19" s="183"/>
      <c r="X19" s="119"/>
      <c r="Y19" s="119"/>
      <c r="Z19" s="119"/>
      <c r="AA19" s="119"/>
      <c r="AB19" s="119"/>
      <c r="AC19" s="119"/>
      <c r="AD19" s="119"/>
      <c r="AE19" s="119"/>
      <c r="AF19" s="14"/>
      <c r="AG19" s="14"/>
      <c r="AH19" s="14"/>
      <c r="AI19" s="14"/>
      <c r="AJ19" s="14"/>
      <c r="AK19" s="14"/>
      <c r="AL19" s="14"/>
      <c r="AM19" s="14"/>
      <c r="AN19" s="14"/>
      <c r="AO19" s="14"/>
      <c r="AP19" s="14"/>
      <c r="AQ19" s="14"/>
      <c r="AR19" s="16"/>
    </row>
    <row r="20" spans="1:44" ht="14.25">
      <c r="A20" s="183"/>
      <c r="B20" s="183"/>
      <c r="C20" s="647"/>
      <c r="D20" s="584"/>
      <c r="E20" s="600" t="s">
        <v>130</v>
      </c>
      <c r="F20" s="601">
        <v>514342.29031965672</v>
      </c>
      <c r="G20" s="602">
        <v>8.6234856738586441E-2</v>
      </c>
      <c r="H20" s="601">
        <v>30870</v>
      </c>
      <c r="I20" s="601">
        <v>33957</v>
      </c>
      <c r="J20" s="601">
        <v>35315.279999999999</v>
      </c>
      <c r="K20" s="601">
        <v>35325.87458399999</v>
      </c>
      <c r="L20" s="601">
        <v>42391.049500799985</v>
      </c>
      <c r="M20" s="601">
        <v>30870</v>
      </c>
      <c r="N20" s="601">
        <v>27783</v>
      </c>
      <c r="O20" s="601">
        <v>98784</v>
      </c>
      <c r="P20" s="601">
        <v>83349</v>
      </c>
      <c r="Q20" s="601">
        <v>58653</v>
      </c>
      <c r="R20" s="601">
        <v>37044</v>
      </c>
      <c r="S20" s="601">
        <v>27783</v>
      </c>
      <c r="T20" s="580"/>
      <c r="U20" s="647"/>
      <c r="V20" s="183"/>
      <c r="W20" s="183"/>
      <c r="X20" s="119"/>
      <c r="Y20" s="119"/>
      <c r="Z20" s="119"/>
      <c r="AA20" s="119"/>
      <c r="AB20" s="119"/>
      <c r="AC20" s="119"/>
      <c r="AD20" s="119"/>
      <c r="AE20" s="119"/>
      <c r="AF20" s="14"/>
      <c r="AG20" s="14"/>
      <c r="AH20" s="14"/>
      <c r="AI20" s="14"/>
      <c r="AJ20" s="14"/>
      <c r="AK20" s="14"/>
      <c r="AL20" s="14"/>
      <c r="AM20" s="14"/>
      <c r="AN20" s="14"/>
      <c r="AO20" s="14"/>
      <c r="AP20" s="14"/>
      <c r="AQ20" s="14"/>
      <c r="AR20" s="16"/>
    </row>
    <row r="21" spans="1:44" ht="14.25">
      <c r="A21" s="183"/>
      <c r="B21" s="183"/>
      <c r="C21" s="647"/>
      <c r="D21" s="584"/>
      <c r="E21" s="600" t="s">
        <v>34</v>
      </c>
      <c r="F21" s="601">
        <v>171447.43010655223</v>
      </c>
      <c r="G21" s="602">
        <v>2.8744952246195478E-2</v>
      </c>
      <c r="H21" s="601">
        <v>10290</v>
      </c>
      <c r="I21" s="601">
        <v>11319</v>
      </c>
      <c r="J21" s="601">
        <v>11771.76</v>
      </c>
      <c r="K21" s="601">
        <v>11775.291527999998</v>
      </c>
      <c r="L21" s="601">
        <v>14130.349833599998</v>
      </c>
      <c r="M21" s="601">
        <v>10290</v>
      </c>
      <c r="N21" s="601">
        <v>9261</v>
      </c>
      <c r="O21" s="601">
        <v>32928</v>
      </c>
      <c r="P21" s="601">
        <v>27783</v>
      </c>
      <c r="Q21" s="601">
        <v>19551</v>
      </c>
      <c r="R21" s="601">
        <v>12348</v>
      </c>
      <c r="S21" s="601">
        <v>9261</v>
      </c>
      <c r="T21" s="580"/>
      <c r="U21" s="647"/>
      <c r="V21" s="183"/>
      <c r="W21" s="183"/>
      <c r="X21" s="119"/>
      <c r="Y21" s="119"/>
      <c r="Z21" s="119"/>
      <c r="AA21" s="119"/>
      <c r="AB21" s="119"/>
      <c r="AC21" s="119"/>
      <c r="AD21" s="119"/>
      <c r="AE21" s="119"/>
      <c r="AF21" s="14"/>
      <c r="AG21" s="14"/>
      <c r="AH21" s="14"/>
      <c r="AI21" s="14"/>
      <c r="AJ21" s="14"/>
      <c r="AK21" s="14"/>
      <c r="AL21" s="14"/>
      <c r="AM21" s="14"/>
      <c r="AN21" s="14"/>
      <c r="AO21" s="14"/>
      <c r="AP21" s="14"/>
      <c r="AQ21" s="14"/>
      <c r="AR21" s="16"/>
    </row>
    <row r="22" spans="1:44">
      <c r="A22" s="183"/>
      <c r="B22" s="183"/>
      <c r="C22" s="647"/>
      <c r="D22" s="584"/>
      <c r="E22" s="617"/>
      <c r="F22" s="618"/>
      <c r="G22" s="617">
        <v>0</v>
      </c>
      <c r="H22" s="618">
        <v>0</v>
      </c>
      <c r="I22" s="618">
        <v>0</v>
      </c>
      <c r="J22" s="618">
        <v>0</v>
      </c>
      <c r="K22" s="618">
        <v>0</v>
      </c>
      <c r="L22" s="618">
        <v>0</v>
      </c>
      <c r="M22" s="618">
        <v>0</v>
      </c>
      <c r="N22" s="618">
        <v>0</v>
      </c>
      <c r="O22" s="618">
        <v>0</v>
      </c>
      <c r="P22" s="618">
        <v>0</v>
      </c>
      <c r="Q22" s="618">
        <v>0</v>
      </c>
      <c r="R22" s="618">
        <v>0</v>
      </c>
      <c r="S22" s="618">
        <v>0</v>
      </c>
      <c r="T22" s="580"/>
      <c r="U22" s="647"/>
      <c r="V22" s="183"/>
      <c r="W22" s="183"/>
      <c r="X22" s="119"/>
      <c r="Y22" s="119"/>
      <c r="Z22" s="119"/>
      <c r="AA22" s="119"/>
      <c r="AB22" s="119"/>
      <c r="AC22" s="119"/>
      <c r="AD22" s="119"/>
      <c r="AE22" s="119"/>
      <c r="AF22" s="14"/>
      <c r="AG22" s="14"/>
      <c r="AH22" s="14"/>
      <c r="AI22" s="14"/>
      <c r="AJ22" s="14"/>
      <c r="AK22" s="14"/>
      <c r="AL22" s="14"/>
      <c r="AM22" s="14"/>
      <c r="AN22" s="14"/>
      <c r="AO22" s="14"/>
      <c r="AP22" s="14"/>
      <c r="AQ22" s="14"/>
      <c r="AR22" s="16"/>
    </row>
    <row r="23" spans="1:44" ht="15">
      <c r="A23" s="183"/>
      <c r="B23" s="183"/>
      <c r="C23" s="647"/>
      <c r="D23" s="584"/>
      <c r="E23" s="594" t="s">
        <v>37</v>
      </c>
      <c r="F23" s="613">
        <v>375790.33211412007</v>
      </c>
      <c r="G23" s="614">
        <v>6.4539720057830388E-2</v>
      </c>
      <c r="H23" s="613">
        <v>30632</v>
      </c>
      <c r="I23" s="613">
        <v>31318</v>
      </c>
      <c r="J23" s="613">
        <v>31619.84</v>
      </c>
      <c r="K23" s="613">
        <v>31622.194351999999</v>
      </c>
      <c r="L23" s="613">
        <v>33192.233222399998</v>
      </c>
      <c r="M23" s="613">
        <v>30632</v>
      </c>
      <c r="N23" s="613">
        <v>29946</v>
      </c>
      <c r="O23" s="613">
        <v>45724</v>
      </c>
      <c r="P23" s="613">
        <v>42294</v>
      </c>
      <c r="Q23" s="613">
        <v>36806</v>
      </c>
      <c r="R23" s="613">
        <v>32004</v>
      </c>
      <c r="S23" s="613">
        <v>29946</v>
      </c>
      <c r="T23" s="580"/>
      <c r="U23" s="647"/>
      <c r="V23" s="183"/>
      <c r="W23" s="183"/>
      <c r="X23" s="119"/>
      <c r="Y23" s="119"/>
      <c r="Z23" s="119"/>
      <c r="AA23" s="119"/>
      <c r="AB23" s="119"/>
      <c r="AC23" s="119"/>
      <c r="AD23" s="119"/>
      <c r="AE23" s="119"/>
      <c r="AF23" s="14"/>
      <c r="AG23" s="14"/>
      <c r="AH23" s="14"/>
      <c r="AI23" s="14"/>
      <c r="AJ23" s="14"/>
      <c r="AK23" s="14"/>
      <c r="AL23" s="14"/>
      <c r="AM23" s="14"/>
      <c r="AN23" s="14"/>
      <c r="AO23" s="14"/>
      <c r="AP23" s="14"/>
      <c r="AQ23" s="14"/>
      <c r="AR23" s="16"/>
    </row>
    <row r="24" spans="1:44" ht="14.25">
      <c r="A24" s="183"/>
      <c r="B24" s="183"/>
      <c r="C24" s="647"/>
      <c r="D24" s="584"/>
      <c r="E24" s="597" t="s">
        <v>113</v>
      </c>
      <c r="F24" s="615">
        <v>95920.016644891875</v>
      </c>
      <c r="G24" s="616">
        <v>1.6644891883156567E-2</v>
      </c>
      <c r="H24" s="615">
        <v>8720</v>
      </c>
      <c r="I24" s="615">
        <v>8720</v>
      </c>
      <c r="J24" s="615">
        <v>8720</v>
      </c>
      <c r="K24" s="615">
        <v>8720</v>
      </c>
      <c r="L24" s="615">
        <v>8720</v>
      </c>
      <c r="M24" s="615">
        <v>8720</v>
      </c>
      <c r="N24" s="615">
        <v>8720</v>
      </c>
      <c r="O24" s="615">
        <v>8720</v>
      </c>
      <c r="P24" s="615">
        <v>8720</v>
      </c>
      <c r="Q24" s="615">
        <v>8720</v>
      </c>
      <c r="R24" s="615">
        <v>8720</v>
      </c>
      <c r="S24" s="615">
        <v>8720</v>
      </c>
      <c r="T24" s="619"/>
      <c r="U24" s="654"/>
      <c r="V24" s="183"/>
      <c r="W24" s="183"/>
      <c r="X24" s="119"/>
      <c r="Y24" s="119"/>
      <c r="Z24" s="119"/>
      <c r="AA24" s="119"/>
      <c r="AB24" s="119"/>
      <c r="AC24" s="119"/>
      <c r="AD24" s="119"/>
      <c r="AE24" s="119"/>
      <c r="AF24" s="14"/>
      <c r="AG24" s="14"/>
      <c r="AH24" s="14"/>
      <c r="AI24" s="14"/>
      <c r="AJ24" s="14"/>
      <c r="AK24" s="14"/>
      <c r="AL24" s="14"/>
      <c r="AM24" s="14"/>
      <c r="AN24" s="14"/>
      <c r="AO24" s="14"/>
      <c r="AP24" s="14"/>
      <c r="AQ24" s="14"/>
      <c r="AR24" s="16"/>
    </row>
    <row r="25" spans="1:44" ht="14.25">
      <c r="A25" s="183"/>
      <c r="B25" s="183"/>
      <c r="C25" s="647"/>
      <c r="D25" s="584"/>
      <c r="E25" s="600" t="s">
        <v>118</v>
      </c>
      <c r="F25" s="601">
        <v>279870.3154692282</v>
      </c>
      <c r="G25" s="602">
        <v>4.7894828174673817E-2</v>
      </c>
      <c r="H25" s="601">
        <v>21912</v>
      </c>
      <c r="I25" s="601">
        <v>22598</v>
      </c>
      <c r="J25" s="601">
        <v>22899.84</v>
      </c>
      <c r="K25" s="601">
        <v>22902.194351999999</v>
      </c>
      <c r="L25" s="601">
        <v>24472.233222399998</v>
      </c>
      <c r="M25" s="601">
        <v>21912</v>
      </c>
      <c r="N25" s="601">
        <v>21226</v>
      </c>
      <c r="O25" s="601">
        <v>37004</v>
      </c>
      <c r="P25" s="601">
        <v>33574</v>
      </c>
      <c r="Q25" s="601">
        <v>28086</v>
      </c>
      <c r="R25" s="601">
        <v>23284</v>
      </c>
      <c r="S25" s="601">
        <v>21226</v>
      </c>
      <c r="T25" s="619"/>
      <c r="U25" s="654"/>
      <c r="V25" s="183"/>
      <c r="W25" s="183"/>
      <c r="X25" s="119"/>
      <c r="Y25" s="119"/>
      <c r="Z25" s="119"/>
      <c r="AA25" s="119"/>
      <c r="AB25" s="119"/>
      <c r="AC25" s="119"/>
      <c r="AD25" s="119"/>
      <c r="AE25" s="119"/>
      <c r="AF25" s="14"/>
      <c r="AG25" s="14"/>
      <c r="AH25" s="14"/>
      <c r="AI25" s="14"/>
      <c r="AJ25" s="14"/>
      <c r="AK25" s="14"/>
      <c r="AL25" s="14"/>
      <c r="AM25" s="14"/>
      <c r="AN25" s="14"/>
      <c r="AO25" s="14"/>
      <c r="AP25" s="14"/>
      <c r="AQ25" s="14"/>
      <c r="AR25" s="16"/>
    </row>
    <row r="26" spans="1:44">
      <c r="A26" s="183"/>
      <c r="B26" s="183"/>
      <c r="C26" s="647"/>
      <c r="D26" s="584"/>
      <c r="E26" s="617"/>
      <c r="F26" s="618"/>
      <c r="G26" s="617">
        <v>0</v>
      </c>
      <c r="H26" s="618">
        <v>0</v>
      </c>
      <c r="I26" s="618">
        <v>0</v>
      </c>
      <c r="J26" s="618">
        <v>0</v>
      </c>
      <c r="K26" s="618">
        <v>0</v>
      </c>
      <c r="L26" s="618">
        <v>0</v>
      </c>
      <c r="M26" s="618">
        <v>0</v>
      </c>
      <c r="N26" s="618">
        <v>0</v>
      </c>
      <c r="O26" s="618">
        <v>0</v>
      </c>
      <c r="P26" s="618">
        <v>0</v>
      </c>
      <c r="Q26" s="618">
        <v>0</v>
      </c>
      <c r="R26" s="618">
        <v>0</v>
      </c>
      <c r="S26" s="618">
        <v>0</v>
      </c>
      <c r="T26" s="619"/>
      <c r="U26" s="654"/>
      <c r="V26" s="183"/>
      <c r="W26" s="183"/>
      <c r="X26" s="119"/>
      <c r="Y26" s="119"/>
      <c r="Z26" s="119"/>
      <c r="AA26" s="119"/>
      <c r="AB26" s="119"/>
      <c r="AC26" s="119"/>
      <c r="AD26" s="119"/>
      <c r="AE26" s="119"/>
      <c r="AF26" s="14"/>
      <c r="AG26" s="14"/>
      <c r="AH26" s="14"/>
      <c r="AI26" s="14"/>
      <c r="AJ26" s="14"/>
      <c r="AK26" s="14"/>
      <c r="AL26" s="14"/>
      <c r="AM26" s="14"/>
      <c r="AN26" s="14"/>
      <c r="AO26" s="14"/>
      <c r="AP26" s="14"/>
      <c r="AQ26" s="14"/>
      <c r="AR26" s="16"/>
    </row>
    <row r="27" spans="1:44" ht="15">
      <c r="A27" s="183"/>
      <c r="B27" s="183"/>
      <c r="C27" s="647"/>
      <c r="D27" s="584"/>
      <c r="E27" s="594" t="s">
        <v>338</v>
      </c>
      <c r="F27" s="613">
        <v>0</v>
      </c>
      <c r="G27" s="614">
        <v>0</v>
      </c>
      <c r="H27" s="613">
        <v>12167.04</v>
      </c>
      <c r="I27" s="613">
        <v>118.32</v>
      </c>
      <c r="J27" s="613">
        <v>2491.6799999999998</v>
      </c>
      <c r="K27" s="613">
        <v>2730.4080000000004</v>
      </c>
      <c r="L27" s="613">
        <v>5232.88832</v>
      </c>
      <c r="M27" s="613">
        <v>2947.6276344959997</v>
      </c>
      <c r="N27" s="613">
        <v>3473.1211613952</v>
      </c>
      <c r="O27" s="613">
        <v>2477.7600000000002</v>
      </c>
      <c r="P27" s="613">
        <v>2225.1120000000001</v>
      </c>
      <c r="Q27" s="613">
        <v>7792.4160000000011</v>
      </c>
      <c r="R27" s="613">
        <v>6570.9360000000015</v>
      </c>
      <c r="S27" s="613">
        <v>4814.232</v>
      </c>
      <c r="T27" s="619"/>
      <c r="U27" s="654"/>
      <c r="V27" s="183"/>
      <c r="W27" s="183"/>
      <c r="X27" s="119"/>
      <c r="Y27" s="119"/>
      <c r="Z27" s="119"/>
      <c r="AA27" s="119"/>
      <c r="AB27" s="119"/>
      <c r="AC27" s="119"/>
      <c r="AD27" s="119"/>
      <c r="AE27" s="119"/>
      <c r="AF27" s="14"/>
      <c r="AG27" s="14"/>
      <c r="AH27" s="14"/>
      <c r="AI27" s="14"/>
      <c r="AJ27" s="14"/>
      <c r="AK27" s="14"/>
      <c r="AL27" s="14"/>
      <c r="AM27" s="14"/>
      <c r="AN27" s="14"/>
      <c r="AO27" s="14"/>
      <c r="AP27" s="14"/>
      <c r="AQ27" s="14"/>
      <c r="AR27" s="16"/>
    </row>
    <row r="28" spans="1:44">
      <c r="A28" s="241"/>
      <c r="B28" s="241"/>
      <c r="C28" s="648"/>
      <c r="D28" s="606"/>
      <c r="E28" s="620"/>
      <c r="F28" s="620"/>
      <c r="G28" s="620">
        <v>0</v>
      </c>
      <c r="H28" s="621">
        <v>0</v>
      </c>
      <c r="I28" s="621">
        <v>0</v>
      </c>
      <c r="J28" s="621">
        <v>0</v>
      </c>
      <c r="K28" s="621">
        <v>0</v>
      </c>
      <c r="L28" s="621">
        <v>0</v>
      </c>
      <c r="M28" s="621">
        <v>0</v>
      </c>
      <c r="N28" s="621">
        <v>0</v>
      </c>
      <c r="O28" s="621">
        <v>0</v>
      </c>
      <c r="P28" s="621">
        <v>0</v>
      </c>
      <c r="Q28" s="621">
        <v>0</v>
      </c>
      <c r="R28" s="621">
        <v>0</v>
      </c>
      <c r="S28" s="621">
        <v>0</v>
      </c>
      <c r="T28" s="515"/>
      <c r="U28" s="648"/>
      <c r="V28" s="241"/>
      <c r="W28" s="241"/>
      <c r="X28" s="129"/>
      <c r="Y28" s="119"/>
      <c r="Z28" s="119"/>
      <c r="AA28" s="119"/>
      <c r="AB28" s="119"/>
      <c r="AC28" s="119"/>
      <c r="AD28" s="119"/>
      <c r="AE28" s="119"/>
      <c r="AF28" s="14"/>
      <c r="AG28" s="14"/>
      <c r="AH28" s="14"/>
      <c r="AI28" s="14"/>
      <c r="AJ28" s="14"/>
      <c r="AK28" s="14"/>
      <c r="AL28" s="14"/>
      <c r="AM28" s="14"/>
      <c r="AN28" s="14"/>
      <c r="AO28" s="14"/>
      <c r="AP28" s="14"/>
      <c r="AQ28" s="14"/>
      <c r="AR28" s="16"/>
    </row>
    <row r="29" spans="1:44" ht="15">
      <c r="A29" s="183"/>
      <c r="B29" s="183"/>
      <c r="C29" s="647"/>
      <c r="D29" s="584"/>
      <c r="E29" s="609" t="s">
        <v>31</v>
      </c>
      <c r="F29" s="610">
        <v>1980468.0758728047</v>
      </c>
      <c r="G29" s="611">
        <v>0.33281989602467305</v>
      </c>
      <c r="H29" s="610">
        <v>102723.96</v>
      </c>
      <c r="I29" s="610">
        <v>122007.18</v>
      </c>
      <c r="J29" s="610">
        <v>123897</v>
      </c>
      <c r="K29" s="610">
        <v>123707.1248039999</v>
      </c>
      <c r="L29" s="610">
        <v>167782.95104479993</v>
      </c>
      <c r="M29" s="610">
        <v>118943.37236550398</v>
      </c>
      <c r="N29" s="610">
        <v>101183.37883860481</v>
      </c>
      <c r="O29" s="610">
        <v>414572.24</v>
      </c>
      <c r="P29" s="610">
        <v>341652.38800000004</v>
      </c>
      <c r="Q29" s="610">
        <v>233209.08399999997</v>
      </c>
      <c r="R29" s="610">
        <v>130789.06400000001</v>
      </c>
      <c r="S29" s="610">
        <v>111842.26800000001</v>
      </c>
      <c r="T29" s="622"/>
      <c r="U29" s="647"/>
      <c r="V29" s="183"/>
      <c r="W29" s="183"/>
      <c r="X29" s="119"/>
      <c r="Y29" s="119"/>
      <c r="Z29" s="119"/>
      <c r="AA29" s="119"/>
      <c r="AB29" s="119"/>
      <c r="AC29" s="119"/>
      <c r="AD29" s="119"/>
      <c r="AE29" s="119"/>
      <c r="AF29" s="14"/>
      <c r="AG29" s="14"/>
      <c r="AH29" s="14"/>
      <c r="AI29" s="14"/>
      <c r="AJ29" s="14"/>
      <c r="AK29" s="14"/>
      <c r="AL29" s="14"/>
      <c r="AM29" s="14"/>
      <c r="AN29" s="14"/>
      <c r="AO29" s="14"/>
      <c r="AP29" s="14"/>
      <c r="AQ29" s="14"/>
      <c r="AR29" s="16"/>
    </row>
    <row r="30" spans="1:44" ht="15">
      <c r="A30" s="477"/>
      <c r="B30" s="477"/>
      <c r="C30" s="650"/>
      <c r="D30" s="623"/>
      <c r="E30" s="624"/>
      <c r="F30" s="625"/>
      <c r="G30" s="624">
        <v>0</v>
      </c>
      <c r="H30" s="626">
        <v>102723.96</v>
      </c>
      <c r="I30" s="626">
        <v>224731.14</v>
      </c>
      <c r="J30" s="626">
        <v>348628.14</v>
      </c>
      <c r="K30" s="626">
        <v>472335.26480399986</v>
      </c>
      <c r="L30" s="626">
        <v>640118.21584879979</v>
      </c>
      <c r="M30" s="626">
        <v>759061.58821430383</v>
      </c>
      <c r="N30" s="626">
        <v>860244.96705290861</v>
      </c>
      <c r="O30" s="626">
        <v>1274817.2070529086</v>
      </c>
      <c r="P30" s="626">
        <v>1616469.5950529086</v>
      </c>
      <c r="Q30" s="626">
        <v>1849678.6790529087</v>
      </c>
      <c r="R30" s="626">
        <v>1980467.7430529087</v>
      </c>
      <c r="S30" s="626">
        <v>2092310.0110529086</v>
      </c>
      <c r="T30" s="627"/>
      <c r="U30" s="650"/>
      <c r="V30" s="477"/>
      <c r="W30" s="477"/>
      <c r="X30" s="154"/>
      <c r="Y30" s="119"/>
      <c r="Z30" s="119"/>
      <c r="AA30" s="119"/>
      <c r="AB30" s="119"/>
      <c r="AC30" s="119"/>
      <c r="AD30" s="119"/>
      <c r="AE30" s="119"/>
      <c r="AF30" s="14"/>
      <c r="AG30" s="14"/>
      <c r="AH30" s="14"/>
      <c r="AI30" s="14"/>
      <c r="AJ30" s="14"/>
      <c r="AK30" s="14"/>
      <c r="AL30" s="14"/>
      <c r="AM30" s="14"/>
      <c r="AN30" s="14"/>
      <c r="AO30" s="14"/>
      <c r="AP30" s="14"/>
      <c r="AQ30" s="14"/>
      <c r="AR30" s="16"/>
    </row>
    <row r="31" spans="1:44" ht="15">
      <c r="A31" s="183"/>
      <c r="B31" s="183"/>
      <c r="C31" s="647"/>
      <c r="D31" s="584"/>
      <c r="E31" s="594" t="s">
        <v>38</v>
      </c>
      <c r="F31" s="613">
        <v>87916.682043255118</v>
      </c>
      <c r="G31" s="614">
        <v>1.5376588449654064E-2</v>
      </c>
      <c r="H31" s="613">
        <v>8750</v>
      </c>
      <c r="I31" s="613">
        <v>8750</v>
      </c>
      <c r="J31" s="613">
        <v>8750</v>
      </c>
      <c r="K31" s="613">
        <v>8750</v>
      </c>
      <c r="L31" s="613">
        <v>8750</v>
      </c>
      <c r="M31" s="613">
        <v>8750</v>
      </c>
      <c r="N31" s="613">
        <v>8750</v>
      </c>
      <c r="O31" s="613">
        <v>8750</v>
      </c>
      <c r="P31" s="613">
        <v>8750</v>
      </c>
      <c r="Q31" s="613">
        <v>8750</v>
      </c>
      <c r="R31" s="613">
        <v>8750</v>
      </c>
      <c r="S31" s="613">
        <v>8750</v>
      </c>
      <c r="T31" s="622"/>
      <c r="U31" s="654"/>
      <c r="V31" s="183"/>
      <c r="W31" s="183"/>
      <c r="X31" s="119"/>
      <c r="Y31" s="119"/>
      <c r="Z31" s="119"/>
      <c r="AA31" s="119"/>
      <c r="AB31" s="119"/>
      <c r="AC31" s="119"/>
      <c r="AD31" s="119"/>
      <c r="AE31" s="119"/>
      <c r="AF31" s="14"/>
      <c r="AG31" s="14"/>
      <c r="AH31" s="14"/>
      <c r="AI31" s="14"/>
      <c r="AJ31" s="14"/>
      <c r="AK31" s="14"/>
      <c r="AL31" s="14"/>
      <c r="AM31" s="14"/>
      <c r="AN31" s="14"/>
      <c r="AO31" s="14"/>
      <c r="AP31" s="14"/>
      <c r="AQ31" s="14"/>
      <c r="AR31" s="16"/>
    </row>
    <row r="32" spans="1:44" ht="15">
      <c r="A32" s="477"/>
      <c r="B32" s="477"/>
      <c r="C32" s="650"/>
      <c r="D32" s="623"/>
      <c r="E32" s="628"/>
      <c r="F32" s="629"/>
      <c r="G32" s="628">
        <v>0</v>
      </c>
      <c r="H32" s="629">
        <v>0</v>
      </c>
      <c r="I32" s="629">
        <v>0</v>
      </c>
      <c r="J32" s="629">
        <v>0</v>
      </c>
      <c r="K32" s="629">
        <v>0</v>
      </c>
      <c r="L32" s="629">
        <v>0</v>
      </c>
      <c r="M32" s="629">
        <v>0</v>
      </c>
      <c r="N32" s="629">
        <v>0</v>
      </c>
      <c r="O32" s="629">
        <v>0</v>
      </c>
      <c r="P32" s="629">
        <v>0</v>
      </c>
      <c r="Q32" s="629">
        <v>0</v>
      </c>
      <c r="R32" s="629">
        <v>0</v>
      </c>
      <c r="S32" s="629">
        <v>0</v>
      </c>
      <c r="T32" s="627"/>
      <c r="U32" s="650"/>
      <c r="V32" s="477"/>
      <c r="W32" s="477"/>
      <c r="X32" s="154"/>
      <c r="Y32" s="119"/>
      <c r="Z32" s="119"/>
      <c r="AA32" s="119"/>
      <c r="AB32" s="119"/>
      <c r="AC32" s="119"/>
      <c r="AD32" s="119"/>
      <c r="AE32" s="119"/>
      <c r="AF32" s="14"/>
      <c r="AG32" s="14"/>
      <c r="AH32" s="14"/>
      <c r="AI32" s="14"/>
      <c r="AJ32" s="14"/>
      <c r="AK32" s="14"/>
      <c r="AL32" s="14"/>
      <c r="AM32" s="14"/>
      <c r="AN32" s="14"/>
      <c r="AO32" s="14"/>
      <c r="AP32" s="14"/>
      <c r="AQ32" s="14"/>
      <c r="AR32" s="16"/>
    </row>
    <row r="33" spans="1:44" ht="15.75" thickBot="1">
      <c r="A33" s="183"/>
      <c r="B33" s="183"/>
      <c r="C33" s="647"/>
      <c r="D33" s="584"/>
      <c r="E33" s="630" t="s">
        <v>339</v>
      </c>
      <c r="F33" s="631">
        <v>1892551.3938295497</v>
      </c>
      <c r="G33" s="632">
        <v>0.31744330757501893</v>
      </c>
      <c r="H33" s="631">
        <v>102307.29333333335</v>
      </c>
      <c r="I33" s="631">
        <v>113257.18</v>
      </c>
      <c r="J33" s="631">
        <v>115147</v>
      </c>
      <c r="K33" s="631">
        <v>114957.1248039999</v>
      </c>
      <c r="L33" s="631">
        <v>159032.95104479993</v>
      </c>
      <c r="M33" s="631">
        <v>110193.37236550398</v>
      </c>
      <c r="N33" s="631">
        <v>92433.378838604811</v>
      </c>
      <c r="O33" s="631">
        <v>405822.24</v>
      </c>
      <c r="P33" s="631">
        <v>332902.38800000004</v>
      </c>
      <c r="Q33" s="631">
        <v>224459.08399999997</v>
      </c>
      <c r="R33" s="631">
        <v>122039.06400000001</v>
      </c>
      <c r="S33" s="633">
        <v>103092.26800000001</v>
      </c>
      <c r="T33" s="622"/>
      <c r="U33" s="647"/>
      <c r="V33" s="183"/>
      <c r="W33" s="183"/>
      <c r="X33" s="119"/>
      <c r="Y33" s="119"/>
      <c r="Z33" s="119"/>
      <c r="AA33" s="119"/>
      <c r="AB33" s="119"/>
      <c r="AC33" s="119"/>
      <c r="AD33" s="119"/>
      <c r="AE33" s="119"/>
      <c r="AF33" s="14"/>
      <c r="AG33" s="14"/>
      <c r="AH33" s="14"/>
      <c r="AI33" s="14"/>
      <c r="AJ33" s="14"/>
      <c r="AK33" s="14"/>
      <c r="AL33" s="14"/>
      <c r="AM33" s="14"/>
      <c r="AN33" s="14"/>
      <c r="AO33" s="14"/>
      <c r="AP33" s="14"/>
      <c r="AQ33" s="14"/>
      <c r="AR33" s="16"/>
    </row>
    <row r="34" spans="1:44" ht="12" customHeight="1">
      <c r="A34" s="183"/>
      <c r="B34" s="183"/>
      <c r="C34" s="647"/>
      <c r="D34" s="634"/>
      <c r="E34" s="635"/>
      <c r="F34" s="635"/>
      <c r="G34" s="635"/>
      <c r="H34" s="636">
        <v>0.31744330757501893</v>
      </c>
      <c r="I34" s="636">
        <v>102307.61077664093</v>
      </c>
      <c r="J34" s="636">
        <v>215564.79077664093</v>
      </c>
      <c r="K34" s="636">
        <v>330711.79077664088</v>
      </c>
      <c r="L34" s="636">
        <v>445668.91558064078</v>
      </c>
      <c r="M34" s="636">
        <v>604701.86662544077</v>
      </c>
      <c r="N34" s="636">
        <v>714895.23899094481</v>
      </c>
      <c r="O34" s="636">
        <v>807328.61782954959</v>
      </c>
      <c r="P34" s="636">
        <v>1213150.8578295496</v>
      </c>
      <c r="Q34" s="636">
        <v>1546053.2458295496</v>
      </c>
      <c r="R34" s="636">
        <v>1770512.3298295496</v>
      </c>
      <c r="S34" s="636">
        <v>1892551.3938295497</v>
      </c>
      <c r="T34" s="637"/>
      <c r="U34" s="647"/>
      <c r="V34" s="183"/>
      <c r="W34" s="183"/>
      <c r="X34" s="119"/>
      <c r="Y34" s="119"/>
      <c r="Z34" s="119"/>
      <c r="AA34" s="119"/>
      <c r="AB34" s="119"/>
      <c r="AC34" s="119"/>
      <c r="AD34" s="119"/>
      <c r="AE34" s="119"/>
      <c r="AF34" s="14"/>
      <c r="AG34" s="14"/>
      <c r="AH34" s="14"/>
      <c r="AI34" s="14"/>
      <c r="AJ34" s="14"/>
      <c r="AK34" s="14"/>
      <c r="AL34" s="14"/>
      <c r="AM34" s="14"/>
      <c r="AN34" s="14"/>
      <c r="AO34" s="14"/>
      <c r="AP34" s="14"/>
      <c r="AQ34" s="14"/>
      <c r="AR34" s="16"/>
    </row>
    <row r="35" spans="1:44" ht="12" customHeight="1">
      <c r="A35" s="183"/>
      <c r="B35" s="183"/>
      <c r="C35" s="647"/>
      <c r="D35" s="638"/>
      <c r="E35" s="639"/>
      <c r="F35" s="639"/>
      <c r="G35" s="639"/>
      <c r="H35" s="639"/>
      <c r="I35" s="639"/>
      <c r="J35" s="639"/>
      <c r="K35" s="639"/>
      <c r="L35" s="639"/>
      <c r="M35" s="639"/>
      <c r="N35" s="639"/>
      <c r="O35" s="639"/>
      <c r="P35" s="639"/>
      <c r="Q35" s="639"/>
      <c r="R35" s="639"/>
      <c r="S35" s="639"/>
      <c r="T35" s="640"/>
      <c r="U35" s="537"/>
      <c r="V35" s="183"/>
      <c r="W35" s="183"/>
      <c r="X35" s="119"/>
      <c r="Y35" s="119"/>
      <c r="Z35" s="119"/>
      <c r="AA35" s="119"/>
      <c r="AB35" s="119"/>
      <c r="AC35" s="119"/>
      <c r="AD35" s="119"/>
      <c r="AE35" s="119"/>
      <c r="AF35" s="14"/>
      <c r="AG35" s="14"/>
      <c r="AH35" s="14"/>
      <c r="AI35" s="14"/>
      <c r="AJ35" s="14"/>
      <c r="AK35" s="14"/>
      <c r="AL35" s="14"/>
      <c r="AM35" s="14"/>
      <c r="AN35" s="14"/>
      <c r="AO35" s="14"/>
      <c r="AP35" s="14"/>
      <c r="AQ35" s="14"/>
      <c r="AR35" s="16"/>
    </row>
    <row r="36" spans="1:44">
      <c r="A36" s="183"/>
      <c r="B36" s="183"/>
      <c r="C36" s="647"/>
      <c r="D36" s="641"/>
      <c r="E36" s="642"/>
      <c r="F36" s="642"/>
      <c r="G36" s="642"/>
      <c r="H36" s="642"/>
      <c r="I36" s="642"/>
      <c r="J36" s="642"/>
      <c r="K36" s="642"/>
      <c r="L36" s="642"/>
      <c r="M36" s="642"/>
      <c r="N36" s="642"/>
      <c r="O36" s="642"/>
      <c r="P36" s="642"/>
      <c r="Q36" s="642"/>
      <c r="R36" s="642"/>
      <c r="S36" s="642"/>
      <c r="T36" s="643"/>
      <c r="U36" s="500"/>
      <c r="V36" s="183"/>
      <c r="W36" s="183"/>
      <c r="X36" s="119"/>
      <c r="Y36" s="119"/>
      <c r="Z36" s="119"/>
      <c r="AA36" s="119"/>
      <c r="AB36" s="119"/>
      <c r="AC36" s="119"/>
      <c r="AD36" s="119"/>
      <c r="AE36" s="119"/>
      <c r="AF36" s="14"/>
      <c r="AG36" s="14"/>
      <c r="AH36" s="14"/>
      <c r="AI36" s="14"/>
      <c r="AJ36" s="14"/>
      <c r="AK36" s="14"/>
      <c r="AL36" s="14"/>
      <c r="AM36" s="14"/>
      <c r="AN36" s="14"/>
      <c r="AO36" s="14"/>
      <c r="AP36" s="14"/>
      <c r="AQ36" s="14"/>
      <c r="AR36" s="16"/>
    </row>
    <row r="37" spans="1:44">
      <c r="A37" s="183"/>
      <c r="B37" s="183"/>
      <c r="C37" s="647"/>
      <c r="D37" s="641"/>
      <c r="E37" s="642"/>
      <c r="F37" s="642"/>
      <c r="G37" s="642"/>
      <c r="H37" s="642"/>
      <c r="I37" s="642"/>
      <c r="J37" s="642"/>
      <c r="K37" s="642"/>
      <c r="L37" s="642"/>
      <c r="M37" s="642"/>
      <c r="N37" s="642"/>
      <c r="O37" s="642"/>
      <c r="P37" s="642"/>
      <c r="Q37" s="642"/>
      <c r="R37" s="642"/>
      <c r="S37" s="642"/>
      <c r="T37" s="643"/>
      <c r="U37" s="500"/>
      <c r="V37" s="183"/>
      <c r="W37" s="183"/>
      <c r="X37" s="119"/>
      <c r="Y37" s="119"/>
      <c r="Z37" s="119"/>
      <c r="AA37" s="119"/>
      <c r="AB37" s="119"/>
      <c r="AC37" s="119"/>
      <c r="AD37" s="119"/>
      <c r="AE37" s="119"/>
      <c r="AF37" s="14"/>
      <c r="AG37" s="14"/>
      <c r="AH37" s="14"/>
      <c r="AI37" s="14"/>
      <c r="AJ37" s="14"/>
      <c r="AK37" s="14"/>
      <c r="AL37" s="14"/>
      <c r="AM37" s="14"/>
      <c r="AN37" s="14"/>
      <c r="AO37" s="14"/>
      <c r="AP37" s="14"/>
      <c r="AQ37" s="14"/>
      <c r="AR37" s="16"/>
    </row>
    <row r="38" spans="1:44">
      <c r="A38" s="183"/>
      <c r="B38" s="183"/>
      <c r="C38" s="647"/>
      <c r="D38" s="641"/>
      <c r="E38" s="642"/>
      <c r="F38" s="642"/>
      <c r="G38" s="642"/>
      <c r="H38" s="642"/>
      <c r="I38" s="642"/>
      <c r="J38" s="642"/>
      <c r="K38" s="642"/>
      <c r="L38" s="642"/>
      <c r="M38" s="642"/>
      <c r="N38" s="642"/>
      <c r="O38" s="642"/>
      <c r="P38" s="642"/>
      <c r="Q38" s="642"/>
      <c r="R38" s="642"/>
      <c r="S38" s="642"/>
      <c r="T38" s="643"/>
      <c r="U38" s="500"/>
      <c r="V38" s="183"/>
      <c r="W38" s="183"/>
      <c r="X38" s="119"/>
      <c r="Y38" s="119"/>
      <c r="Z38" s="119"/>
      <c r="AA38" s="119"/>
      <c r="AB38" s="119"/>
      <c r="AC38" s="119"/>
      <c r="AD38" s="119"/>
      <c r="AE38" s="119"/>
      <c r="AF38" s="14"/>
      <c r="AG38" s="14"/>
      <c r="AH38" s="14"/>
      <c r="AI38" s="14"/>
      <c r="AJ38" s="14"/>
      <c r="AK38" s="14"/>
      <c r="AL38" s="14"/>
      <c r="AM38" s="14"/>
      <c r="AN38" s="14"/>
      <c r="AO38" s="14"/>
      <c r="AP38" s="14"/>
      <c r="AQ38" s="14"/>
      <c r="AR38" s="16"/>
    </row>
    <row r="39" spans="1:44">
      <c r="A39" s="183"/>
      <c r="B39" s="183"/>
      <c r="C39" s="647"/>
      <c r="D39" s="641"/>
      <c r="E39" s="642"/>
      <c r="F39" s="642"/>
      <c r="G39" s="642"/>
      <c r="H39" s="642"/>
      <c r="I39" s="642"/>
      <c r="J39" s="642"/>
      <c r="K39" s="642"/>
      <c r="L39" s="642"/>
      <c r="M39" s="642"/>
      <c r="N39" s="642"/>
      <c r="O39" s="642"/>
      <c r="P39" s="642"/>
      <c r="Q39" s="642"/>
      <c r="R39" s="642"/>
      <c r="S39" s="642"/>
      <c r="T39" s="643"/>
      <c r="U39" s="500"/>
      <c r="V39" s="183"/>
      <c r="W39" s="183"/>
      <c r="X39" s="119"/>
      <c r="Y39" s="119"/>
      <c r="Z39" s="119"/>
      <c r="AA39" s="119"/>
      <c r="AB39" s="119"/>
      <c r="AC39" s="119"/>
      <c r="AD39" s="119"/>
      <c r="AE39" s="119"/>
      <c r="AF39" s="14"/>
      <c r="AG39" s="14"/>
      <c r="AH39" s="14"/>
      <c r="AI39" s="14"/>
      <c r="AJ39" s="14"/>
      <c r="AK39" s="14"/>
      <c r="AL39" s="14"/>
      <c r="AM39" s="14"/>
      <c r="AN39" s="14"/>
      <c r="AO39" s="14"/>
      <c r="AP39" s="14"/>
      <c r="AQ39" s="14"/>
      <c r="AR39" s="16"/>
    </row>
    <row r="40" spans="1:44">
      <c r="A40" s="183"/>
      <c r="B40" s="183"/>
      <c r="C40" s="647"/>
      <c r="D40" s="641"/>
      <c r="E40" s="642"/>
      <c r="F40" s="642"/>
      <c r="G40" s="642"/>
      <c r="H40" s="642"/>
      <c r="I40" s="642"/>
      <c r="J40" s="642"/>
      <c r="K40" s="642"/>
      <c r="L40" s="642"/>
      <c r="M40" s="642"/>
      <c r="N40" s="642"/>
      <c r="O40" s="642"/>
      <c r="P40" s="642"/>
      <c r="Q40" s="642"/>
      <c r="R40" s="642"/>
      <c r="S40" s="642"/>
      <c r="T40" s="643"/>
      <c r="U40" s="500"/>
      <c r="V40" s="183"/>
      <c r="W40" s="183"/>
      <c r="X40" s="119"/>
      <c r="Y40" s="119"/>
      <c r="Z40" s="119"/>
      <c r="AA40" s="119"/>
      <c r="AB40" s="119"/>
      <c r="AC40" s="119"/>
      <c r="AD40" s="119"/>
      <c r="AE40" s="119"/>
      <c r="AF40" s="14"/>
      <c r="AG40" s="14"/>
      <c r="AH40" s="14"/>
      <c r="AI40" s="14"/>
      <c r="AJ40" s="14"/>
      <c r="AK40" s="14"/>
      <c r="AL40" s="14"/>
      <c r="AM40" s="14"/>
      <c r="AN40" s="14"/>
      <c r="AO40" s="14"/>
      <c r="AP40" s="14"/>
      <c r="AQ40" s="14"/>
      <c r="AR40" s="16"/>
    </row>
    <row r="41" spans="1:44">
      <c r="A41" s="183"/>
      <c r="B41" s="183"/>
      <c r="C41" s="647"/>
      <c r="D41" s="641"/>
      <c r="E41" s="642"/>
      <c r="F41" s="642"/>
      <c r="G41" s="642"/>
      <c r="H41" s="642"/>
      <c r="I41" s="642"/>
      <c r="J41" s="642"/>
      <c r="K41" s="642"/>
      <c r="L41" s="642"/>
      <c r="M41" s="642"/>
      <c r="N41" s="642"/>
      <c r="O41" s="642"/>
      <c r="P41" s="642"/>
      <c r="Q41" s="642"/>
      <c r="R41" s="642"/>
      <c r="S41" s="642"/>
      <c r="T41" s="643"/>
      <c r="U41" s="500"/>
      <c r="V41" s="183"/>
      <c r="W41" s="183"/>
      <c r="X41" s="119"/>
      <c r="Y41" s="119"/>
      <c r="Z41" s="119"/>
      <c r="AA41" s="119"/>
      <c r="AB41" s="119"/>
      <c r="AC41" s="119"/>
      <c r="AD41" s="119"/>
      <c r="AE41" s="119"/>
      <c r="AF41" s="14"/>
      <c r="AG41" s="14"/>
      <c r="AH41" s="14"/>
      <c r="AI41" s="14"/>
      <c r="AJ41" s="14"/>
      <c r="AK41" s="14"/>
      <c r="AL41" s="14"/>
      <c r="AM41" s="14"/>
      <c r="AN41" s="14"/>
      <c r="AO41" s="14"/>
      <c r="AP41" s="14"/>
      <c r="AQ41" s="14"/>
      <c r="AR41" s="16"/>
    </row>
    <row r="42" spans="1:44">
      <c r="A42" s="183"/>
      <c r="B42" s="183"/>
      <c r="C42" s="647"/>
      <c r="D42" s="641"/>
      <c r="E42" s="642"/>
      <c r="F42" s="642"/>
      <c r="G42" s="642"/>
      <c r="H42" s="642"/>
      <c r="I42" s="642"/>
      <c r="J42" s="642"/>
      <c r="K42" s="642"/>
      <c r="L42" s="642"/>
      <c r="M42" s="642"/>
      <c r="N42" s="642"/>
      <c r="O42" s="642"/>
      <c r="P42" s="642"/>
      <c r="Q42" s="642"/>
      <c r="R42" s="642"/>
      <c r="S42" s="642"/>
      <c r="T42" s="643"/>
      <c r="U42" s="500"/>
      <c r="V42" s="183"/>
      <c r="W42" s="183"/>
      <c r="X42" s="119"/>
      <c r="Y42" s="119"/>
      <c r="Z42" s="119"/>
      <c r="AA42" s="119"/>
      <c r="AB42" s="119"/>
      <c r="AC42" s="119"/>
      <c r="AD42" s="119"/>
      <c r="AE42" s="119"/>
      <c r="AF42" s="14"/>
      <c r="AG42" s="14"/>
      <c r="AH42" s="14"/>
      <c r="AI42" s="14"/>
      <c r="AJ42" s="14"/>
      <c r="AK42" s="14"/>
      <c r="AL42" s="14"/>
      <c r="AM42" s="14"/>
      <c r="AN42" s="14"/>
      <c r="AO42" s="14"/>
      <c r="AP42" s="14"/>
      <c r="AQ42" s="14"/>
      <c r="AR42" s="16"/>
    </row>
    <row r="43" spans="1:44">
      <c r="A43" s="183"/>
      <c r="B43" s="183"/>
      <c r="C43" s="647"/>
      <c r="D43" s="641"/>
      <c r="E43" s="642"/>
      <c r="F43" s="642"/>
      <c r="G43" s="642"/>
      <c r="H43" s="642"/>
      <c r="I43" s="642"/>
      <c r="J43" s="642"/>
      <c r="K43" s="642"/>
      <c r="L43" s="642"/>
      <c r="M43" s="642"/>
      <c r="N43" s="642"/>
      <c r="O43" s="642"/>
      <c r="P43" s="642"/>
      <c r="Q43" s="642"/>
      <c r="R43" s="642"/>
      <c r="S43" s="642"/>
      <c r="T43" s="643"/>
      <c r="U43" s="500"/>
      <c r="V43" s="183"/>
      <c r="W43" s="183"/>
      <c r="X43" s="119"/>
      <c r="Y43" s="119"/>
      <c r="Z43" s="119"/>
      <c r="AA43" s="119"/>
      <c r="AB43" s="119"/>
      <c r="AC43" s="119"/>
      <c r="AD43" s="119"/>
      <c r="AE43" s="119"/>
      <c r="AF43" s="14"/>
      <c r="AG43" s="14"/>
      <c r="AH43" s="14"/>
      <c r="AI43" s="14"/>
      <c r="AJ43" s="14"/>
      <c r="AK43" s="14"/>
      <c r="AL43" s="14"/>
      <c r="AM43" s="14"/>
      <c r="AN43" s="14"/>
      <c r="AO43" s="14"/>
      <c r="AP43" s="14"/>
      <c r="AQ43" s="14"/>
      <c r="AR43" s="16"/>
    </row>
    <row r="44" spans="1:44">
      <c r="A44" s="183"/>
      <c r="B44" s="183"/>
      <c r="C44" s="647"/>
      <c r="D44" s="641"/>
      <c r="E44" s="642"/>
      <c r="F44" s="642"/>
      <c r="G44" s="642"/>
      <c r="H44" s="642"/>
      <c r="I44" s="642"/>
      <c r="J44" s="642"/>
      <c r="K44" s="642"/>
      <c r="L44" s="642"/>
      <c r="M44" s="642"/>
      <c r="N44" s="642"/>
      <c r="O44" s="642"/>
      <c r="P44" s="642"/>
      <c r="Q44" s="642"/>
      <c r="R44" s="642"/>
      <c r="S44" s="642"/>
      <c r="T44" s="643"/>
      <c r="U44" s="500"/>
      <c r="V44" s="183"/>
      <c r="W44" s="183"/>
      <c r="X44" s="119"/>
      <c r="Y44" s="119"/>
      <c r="Z44" s="119"/>
      <c r="AA44" s="119"/>
      <c r="AB44" s="119"/>
      <c r="AC44" s="119"/>
      <c r="AD44" s="119"/>
      <c r="AE44" s="119"/>
      <c r="AF44" s="14"/>
      <c r="AG44" s="14"/>
      <c r="AH44" s="14"/>
      <c r="AI44" s="14"/>
      <c r="AJ44" s="14"/>
      <c r="AK44" s="14"/>
      <c r="AL44" s="14"/>
      <c r="AM44" s="14"/>
      <c r="AN44" s="14"/>
      <c r="AO44" s="14"/>
      <c r="AP44" s="14"/>
      <c r="AQ44" s="14"/>
      <c r="AR44" s="16"/>
    </row>
    <row r="45" spans="1:44">
      <c r="A45" s="183"/>
      <c r="B45" s="183"/>
      <c r="C45" s="647"/>
      <c r="D45" s="641"/>
      <c r="E45" s="642"/>
      <c r="F45" s="642"/>
      <c r="G45" s="642"/>
      <c r="H45" s="642"/>
      <c r="I45" s="642"/>
      <c r="J45" s="642"/>
      <c r="K45" s="642"/>
      <c r="L45" s="642"/>
      <c r="M45" s="642"/>
      <c r="N45" s="642"/>
      <c r="O45" s="642"/>
      <c r="P45" s="642"/>
      <c r="Q45" s="642"/>
      <c r="R45" s="642"/>
      <c r="S45" s="642"/>
      <c r="T45" s="643"/>
      <c r="U45" s="500"/>
      <c r="V45" s="183"/>
      <c r="W45" s="183"/>
      <c r="X45" s="119"/>
      <c r="Y45" s="119"/>
      <c r="Z45" s="119"/>
      <c r="AA45" s="119"/>
      <c r="AB45" s="119"/>
      <c r="AC45" s="119"/>
      <c r="AD45" s="119"/>
      <c r="AE45" s="119"/>
      <c r="AF45" s="14"/>
      <c r="AG45" s="14"/>
      <c r="AH45" s="14"/>
      <c r="AI45" s="14"/>
      <c r="AJ45" s="14"/>
      <c r="AK45" s="14"/>
      <c r="AL45" s="14"/>
      <c r="AM45" s="14"/>
      <c r="AN45" s="14"/>
      <c r="AO45" s="14"/>
      <c r="AP45" s="14"/>
      <c r="AQ45" s="14"/>
      <c r="AR45" s="16"/>
    </row>
    <row r="46" spans="1:44">
      <c r="A46" s="183"/>
      <c r="B46" s="183"/>
      <c r="C46" s="647"/>
      <c r="D46" s="641"/>
      <c r="E46" s="642"/>
      <c r="F46" s="642"/>
      <c r="G46" s="642"/>
      <c r="H46" s="642"/>
      <c r="I46" s="642"/>
      <c r="J46" s="642"/>
      <c r="K46" s="642"/>
      <c r="L46" s="642"/>
      <c r="M46" s="642"/>
      <c r="N46" s="642"/>
      <c r="O46" s="642"/>
      <c r="P46" s="642"/>
      <c r="Q46" s="642"/>
      <c r="R46" s="642"/>
      <c r="S46" s="642"/>
      <c r="T46" s="643"/>
      <c r="U46" s="500"/>
      <c r="V46" s="183"/>
      <c r="W46" s="183"/>
      <c r="X46" s="119"/>
      <c r="Y46" s="119"/>
      <c r="Z46" s="119"/>
      <c r="AA46" s="119"/>
      <c r="AB46" s="119"/>
      <c r="AC46" s="119"/>
      <c r="AD46" s="119"/>
      <c r="AE46" s="119"/>
      <c r="AF46" s="14"/>
      <c r="AG46" s="14"/>
      <c r="AH46" s="14"/>
      <c r="AI46" s="14"/>
      <c r="AJ46" s="14"/>
      <c r="AK46" s="14"/>
      <c r="AL46" s="14"/>
      <c r="AM46" s="14"/>
      <c r="AN46" s="14"/>
      <c r="AO46" s="14"/>
      <c r="AP46" s="14"/>
      <c r="AQ46" s="14"/>
      <c r="AR46" s="16"/>
    </row>
    <row r="47" spans="1:44">
      <c r="A47" s="183"/>
      <c r="B47" s="183"/>
      <c r="C47" s="647"/>
      <c r="D47" s="641"/>
      <c r="E47" s="642"/>
      <c r="F47" s="642"/>
      <c r="G47" s="642"/>
      <c r="H47" s="642"/>
      <c r="I47" s="642"/>
      <c r="J47" s="642"/>
      <c r="K47" s="642"/>
      <c r="L47" s="642"/>
      <c r="M47" s="642"/>
      <c r="N47" s="642"/>
      <c r="O47" s="642"/>
      <c r="P47" s="642"/>
      <c r="Q47" s="642"/>
      <c r="R47" s="642"/>
      <c r="S47" s="642"/>
      <c r="T47" s="643"/>
      <c r="U47" s="500"/>
      <c r="V47" s="183"/>
      <c r="W47" s="183"/>
      <c r="X47" s="119"/>
      <c r="Y47" s="119"/>
      <c r="Z47" s="119"/>
      <c r="AA47" s="119"/>
      <c r="AB47" s="119"/>
      <c r="AC47" s="119"/>
      <c r="AD47" s="119"/>
      <c r="AE47" s="119"/>
      <c r="AF47" s="14"/>
      <c r="AG47" s="14"/>
      <c r="AH47" s="14"/>
      <c r="AI47" s="14"/>
      <c r="AJ47" s="14"/>
      <c r="AK47" s="14"/>
      <c r="AL47" s="14"/>
      <c r="AM47" s="14"/>
      <c r="AN47" s="14"/>
      <c r="AO47" s="14"/>
      <c r="AP47" s="14"/>
      <c r="AQ47" s="14"/>
      <c r="AR47" s="16"/>
    </row>
    <row r="48" spans="1:44">
      <c r="A48" s="183"/>
      <c r="B48" s="183"/>
      <c r="C48" s="647"/>
      <c r="D48" s="641"/>
      <c r="E48" s="642"/>
      <c r="F48" s="642"/>
      <c r="G48" s="642"/>
      <c r="H48" s="642"/>
      <c r="I48" s="642"/>
      <c r="J48" s="642"/>
      <c r="K48" s="642"/>
      <c r="L48" s="642"/>
      <c r="M48" s="642"/>
      <c r="N48" s="642"/>
      <c r="O48" s="642"/>
      <c r="P48" s="642"/>
      <c r="Q48" s="642"/>
      <c r="R48" s="642"/>
      <c r="S48" s="642"/>
      <c r="T48" s="643"/>
      <c r="U48" s="500"/>
      <c r="V48" s="183"/>
      <c r="W48" s="183"/>
      <c r="X48" s="119"/>
      <c r="Y48" s="119"/>
      <c r="Z48" s="119"/>
      <c r="AA48" s="119"/>
      <c r="AB48" s="119"/>
      <c r="AC48" s="119"/>
      <c r="AD48" s="119"/>
      <c r="AE48" s="119"/>
      <c r="AF48" s="14"/>
      <c r="AG48" s="14"/>
      <c r="AH48" s="14"/>
      <c r="AI48" s="14"/>
      <c r="AJ48" s="14"/>
      <c r="AK48" s="14"/>
      <c r="AL48" s="14"/>
      <c r="AM48" s="14"/>
      <c r="AN48" s="14"/>
      <c r="AO48" s="14"/>
      <c r="AP48" s="14"/>
      <c r="AQ48" s="14"/>
      <c r="AR48" s="16"/>
    </row>
    <row r="49" spans="1:44">
      <c r="A49" s="183"/>
      <c r="B49" s="183"/>
      <c r="C49" s="647"/>
      <c r="D49" s="641"/>
      <c r="E49" s="642"/>
      <c r="F49" s="642"/>
      <c r="G49" s="642"/>
      <c r="H49" s="642"/>
      <c r="I49" s="642"/>
      <c r="J49" s="642"/>
      <c r="K49" s="642"/>
      <c r="L49" s="642"/>
      <c r="M49" s="642"/>
      <c r="N49" s="642"/>
      <c r="O49" s="642"/>
      <c r="P49" s="642"/>
      <c r="Q49" s="642"/>
      <c r="R49" s="642"/>
      <c r="S49" s="642"/>
      <c r="T49" s="643"/>
      <c r="U49" s="500"/>
      <c r="V49" s="183"/>
      <c r="W49" s="183"/>
      <c r="X49" s="119"/>
      <c r="Y49" s="119"/>
      <c r="Z49" s="119"/>
      <c r="AA49" s="119"/>
      <c r="AB49" s="119"/>
      <c r="AC49" s="119"/>
      <c r="AD49" s="119"/>
      <c r="AE49" s="119"/>
      <c r="AF49" s="14"/>
      <c r="AG49" s="14"/>
      <c r="AH49" s="14"/>
      <c r="AI49" s="14"/>
      <c r="AJ49" s="14"/>
      <c r="AK49" s="14"/>
      <c r="AL49" s="14"/>
      <c r="AM49" s="14"/>
      <c r="AN49" s="14"/>
      <c r="AO49" s="14"/>
      <c r="AP49" s="14"/>
      <c r="AQ49" s="14"/>
      <c r="AR49" s="16"/>
    </row>
    <row r="50" spans="1:44">
      <c r="A50" s="183"/>
      <c r="B50" s="183"/>
      <c r="C50" s="647"/>
      <c r="D50" s="641"/>
      <c r="E50" s="642"/>
      <c r="F50" s="642"/>
      <c r="G50" s="642"/>
      <c r="H50" s="642"/>
      <c r="I50" s="642"/>
      <c r="J50" s="642"/>
      <c r="K50" s="642"/>
      <c r="L50" s="642"/>
      <c r="M50" s="642"/>
      <c r="N50" s="642"/>
      <c r="O50" s="642"/>
      <c r="P50" s="642"/>
      <c r="Q50" s="642"/>
      <c r="R50" s="642"/>
      <c r="S50" s="642"/>
      <c r="T50" s="643"/>
      <c r="U50" s="500"/>
      <c r="V50" s="183"/>
      <c r="W50" s="183"/>
      <c r="X50" s="119"/>
      <c r="Y50" s="119"/>
      <c r="Z50" s="119"/>
      <c r="AA50" s="119"/>
      <c r="AB50" s="119"/>
      <c r="AC50" s="119"/>
      <c r="AD50" s="119"/>
      <c r="AE50" s="119"/>
      <c r="AF50" s="14"/>
      <c r="AG50" s="14"/>
      <c r="AH50" s="14"/>
      <c r="AI50" s="14"/>
      <c r="AJ50" s="14"/>
      <c r="AK50" s="14"/>
      <c r="AL50" s="14"/>
      <c r="AM50" s="14"/>
      <c r="AN50" s="14"/>
      <c r="AO50" s="14"/>
      <c r="AP50" s="14"/>
      <c r="AQ50" s="14"/>
      <c r="AR50" s="16"/>
    </row>
    <row r="51" spans="1:44">
      <c r="A51" s="183"/>
      <c r="B51" s="183"/>
      <c r="C51" s="647"/>
      <c r="D51" s="641"/>
      <c r="E51" s="642"/>
      <c r="F51" s="642"/>
      <c r="G51" s="642"/>
      <c r="H51" s="642"/>
      <c r="I51" s="642"/>
      <c r="J51" s="642"/>
      <c r="K51" s="642"/>
      <c r="L51" s="642"/>
      <c r="M51" s="642"/>
      <c r="N51" s="642"/>
      <c r="O51" s="642"/>
      <c r="P51" s="642"/>
      <c r="Q51" s="642"/>
      <c r="R51" s="642"/>
      <c r="S51" s="642"/>
      <c r="T51" s="643"/>
      <c r="U51" s="500"/>
      <c r="V51" s="183"/>
      <c r="W51" s="183"/>
      <c r="X51" s="119"/>
      <c r="Y51" s="119"/>
      <c r="Z51" s="119"/>
      <c r="AA51" s="119"/>
      <c r="AB51" s="119"/>
      <c r="AC51" s="119"/>
      <c r="AD51" s="119"/>
      <c r="AE51" s="119"/>
      <c r="AF51" s="14"/>
      <c r="AG51" s="14"/>
      <c r="AH51" s="14"/>
      <c r="AI51" s="14"/>
      <c r="AJ51" s="14"/>
      <c r="AK51" s="14"/>
      <c r="AL51" s="14"/>
      <c r="AM51" s="14"/>
      <c r="AN51" s="14"/>
      <c r="AO51" s="14"/>
      <c r="AP51" s="14"/>
      <c r="AQ51" s="14"/>
      <c r="AR51" s="16"/>
    </row>
    <row r="52" spans="1:44">
      <c r="A52" s="183"/>
      <c r="B52" s="183"/>
      <c r="C52" s="647"/>
      <c r="D52" s="641"/>
      <c r="E52" s="642"/>
      <c r="F52" s="642"/>
      <c r="G52" s="642"/>
      <c r="H52" s="642"/>
      <c r="I52" s="642"/>
      <c r="J52" s="642"/>
      <c r="K52" s="642"/>
      <c r="L52" s="642"/>
      <c r="M52" s="642"/>
      <c r="N52" s="642"/>
      <c r="O52" s="642"/>
      <c r="P52" s="642"/>
      <c r="Q52" s="642"/>
      <c r="R52" s="642"/>
      <c r="S52" s="642"/>
      <c r="T52" s="643"/>
      <c r="U52" s="500"/>
      <c r="V52" s="183"/>
      <c r="W52" s="183"/>
      <c r="X52" s="119"/>
      <c r="Y52" s="119"/>
      <c r="Z52" s="119"/>
      <c r="AA52" s="119"/>
      <c r="AB52" s="119"/>
      <c r="AC52" s="119"/>
      <c r="AD52" s="119"/>
      <c r="AE52" s="119"/>
      <c r="AF52" s="14"/>
      <c r="AG52" s="14"/>
      <c r="AH52" s="14"/>
      <c r="AI52" s="14"/>
      <c r="AJ52" s="14"/>
      <c r="AK52" s="14"/>
      <c r="AL52" s="14"/>
      <c r="AM52" s="14"/>
      <c r="AN52" s="14"/>
      <c r="AO52" s="14"/>
      <c r="AP52" s="14"/>
      <c r="AQ52" s="14"/>
      <c r="AR52" s="16"/>
    </row>
    <row r="53" spans="1:44">
      <c r="A53" s="183"/>
      <c r="B53" s="183"/>
      <c r="C53" s="647"/>
      <c r="D53" s="641"/>
      <c r="E53" s="642"/>
      <c r="F53" s="642"/>
      <c r="G53" s="642"/>
      <c r="H53" s="642"/>
      <c r="I53" s="642"/>
      <c r="J53" s="642"/>
      <c r="K53" s="642"/>
      <c r="L53" s="642"/>
      <c r="M53" s="642"/>
      <c r="N53" s="642"/>
      <c r="O53" s="642"/>
      <c r="P53" s="642"/>
      <c r="Q53" s="642"/>
      <c r="R53" s="642"/>
      <c r="S53" s="642"/>
      <c r="T53" s="643"/>
      <c r="U53" s="500"/>
      <c r="V53" s="183"/>
      <c r="W53" s="183"/>
      <c r="X53" s="119"/>
      <c r="Y53" s="119"/>
      <c r="Z53" s="119"/>
      <c r="AA53" s="119"/>
      <c r="AB53" s="119"/>
      <c r="AC53" s="119"/>
      <c r="AD53" s="119"/>
      <c r="AE53" s="119"/>
      <c r="AF53" s="14"/>
      <c r="AG53" s="14"/>
      <c r="AH53" s="14"/>
      <c r="AI53" s="14"/>
      <c r="AJ53" s="14"/>
      <c r="AK53" s="14"/>
      <c r="AL53" s="14"/>
      <c r="AM53" s="14"/>
      <c r="AN53" s="14"/>
      <c r="AO53" s="14"/>
      <c r="AP53" s="14"/>
      <c r="AQ53" s="14"/>
      <c r="AR53" s="16"/>
    </row>
    <row r="54" spans="1:44">
      <c r="A54" s="243"/>
      <c r="B54" s="243"/>
      <c r="C54" s="647"/>
      <c r="D54" s="641"/>
      <c r="E54" s="642"/>
      <c r="F54" s="642"/>
      <c r="G54" s="642"/>
      <c r="H54" s="642"/>
      <c r="I54" s="642"/>
      <c r="J54" s="642"/>
      <c r="K54" s="642"/>
      <c r="L54" s="642"/>
      <c r="M54" s="642"/>
      <c r="N54" s="642"/>
      <c r="O54" s="642"/>
      <c r="P54" s="642"/>
      <c r="Q54" s="642"/>
      <c r="R54" s="642"/>
      <c r="S54" s="642"/>
      <c r="T54" s="643"/>
      <c r="U54" s="500"/>
      <c r="V54" s="183"/>
      <c r="W54" s="183"/>
      <c r="X54" s="119"/>
      <c r="Y54" s="119"/>
      <c r="Z54" s="119"/>
      <c r="AA54" s="119"/>
      <c r="AB54" s="119"/>
      <c r="AC54" s="119"/>
      <c r="AD54" s="119"/>
      <c r="AE54" s="119"/>
      <c r="AF54" s="14"/>
      <c r="AG54" s="14"/>
      <c r="AH54" s="14"/>
      <c r="AI54" s="14"/>
      <c r="AJ54" s="14"/>
      <c r="AK54" s="14"/>
      <c r="AL54" s="14"/>
      <c r="AM54" s="14"/>
      <c r="AN54" s="14"/>
      <c r="AO54" s="14"/>
      <c r="AP54" s="14"/>
      <c r="AQ54" s="14"/>
      <c r="AR54" s="16"/>
    </row>
    <row r="55" spans="1:44">
      <c r="A55" s="243"/>
      <c r="B55" s="243"/>
      <c r="C55" s="647"/>
      <c r="D55" s="641"/>
      <c r="E55" s="642"/>
      <c r="F55" s="642"/>
      <c r="G55" s="642"/>
      <c r="H55" s="642"/>
      <c r="I55" s="642"/>
      <c r="J55" s="642"/>
      <c r="K55" s="642"/>
      <c r="L55" s="642"/>
      <c r="M55" s="642"/>
      <c r="N55" s="642"/>
      <c r="O55" s="642"/>
      <c r="P55" s="642"/>
      <c r="Q55" s="642"/>
      <c r="R55" s="642"/>
      <c r="S55" s="642"/>
      <c r="T55" s="643"/>
      <c r="U55" s="500"/>
      <c r="V55" s="183"/>
      <c r="W55" s="183"/>
      <c r="X55" s="119"/>
      <c r="Y55" s="119"/>
      <c r="Z55" s="119"/>
      <c r="AA55" s="119"/>
      <c r="AB55" s="119"/>
      <c r="AC55" s="119"/>
      <c r="AD55" s="119"/>
      <c r="AE55" s="119"/>
      <c r="AF55" s="14"/>
      <c r="AG55" s="14"/>
      <c r="AH55" s="14"/>
      <c r="AI55" s="14"/>
      <c r="AJ55" s="14"/>
      <c r="AK55" s="14"/>
      <c r="AL55" s="14"/>
      <c r="AM55" s="14"/>
      <c r="AN55" s="14"/>
      <c r="AO55" s="14"/>
      <c r="AP55" s="14"/>
      <c r="AQ55" s="14"/>
      <c r="AR55" s="16"/>
    </row>
    <row r="56" spans="1:44">
      <c r="A56" s="243"/>
      <c r="B56" s="243"/>
      <c r="C56" s="647"/>
      <c r="D56" s="641"/>
      <c r="E56" s="642"/>
      <c r="F56" s="642"/>
      <c r="G56" s="642"/>
      <c r="H56" s="642"/>
      <c r="I56" s="642"/>
      <c r="J56" s="642"/>
      <c r="K56" s="642"/>
      <c r="L56" s="642"/>
      <c r="M56" s="642"/>
      <c r="N56" s="642"/>
      <c r="O56" s="642"/>
      <c r="P56" s="642"/>
      <c r="Q56" s="642"/>
      <c r="R56" s="642"/>
      <c r="S56" s="642"/>
      <c r="T56" s="643"/>
      <c r="U56" s="500"/>
      <c r="V56" s="183"/>
      <c r="W56" s="183"/>
      <c r="X56" s="119"/>
      <c r="Y56" s="119"/>
      <c r="Z56" s="119"/>
      <c r="AA56" s="119"/>
      <c r="AB56" s="119"/>
      <c r="AC56" s="119"/>
      <c r="AD56" s="119"/>
      <c r="AE56" s="119"/>
      <c r="AF56" s="14"/>
      <c r="AG56" s="14"/>
      <c r="AH56" s="14"/>
      <c r="AI56" s="14"/>
      <c r="AJ56" s="14"/>
      <c r="AK56" s="14"/>
      <c r="AL56" s="14"/>
      <c r="AM56" s="14"/>
      <c r="AN56" s="14"/>
      <c r="AO56" s="14"/>
      <c r="AP56" s="14"/>
      <c r="AQ56" s="14"/>
      <c r="AR56" s="16"/>
    </row>
    <row r="57" spans="1:44">
      <c r="A57" s="243"/>
      <c r="B57" s="243"/>
      <c r="C57" s="647"/>
      <c r="D57" s="641"/>
      <c r="E57" s="642"/>
      <c r="F57" s="642"/>
      <c r="G57" s="642"/>
      <c r="H57" s="642"/>
      <c r="I57" s="642"/>
      <c r="J57" s="642"/>
      <c r="K57" s="642"/>
      <c r="L57" s="642"/>
      <c r="M57" s="642"/>
      <c r="N57" s="642"/>
      <c r="O57" s="642"/>
      <c r="P57" s="642"/>
      <c r="Q57" s="642"/>
      <c r="R57" s="642"/>
      <c r="S57" s="642"/>
      <c r="T57" s="643"/>
      <c r="U57" s="500"/>
      <c r="V57" s="183"/>
      <c r="W57" s="183"/>
      <c r="X57" s="119"/>
      <c r="Y57" s="119"/>
      <c r="Z57" s="119"/>
      <c r="AA57" s="119"/>
      <c r="AB57" s="119"/>
      <c r="AC57" s="119"/>
      <c r="AD57" s="119"/>
      <c r="AE57" s="119"/>
      <c r="AF57" s="14"/>
      <c r="AG57" s="14"/>
      <c r="AH57" s="14"/>
      <c r="AI57" s="14"/>
      <c r="AJ57" s="14"/>
      <c r="AK57" s="14"/>
      <c r="AL57" s="14"/>
      <c r="AM57" s="14"/>
      <c r="AN57" s="14"/>
      <c r="AO57" s="14"/>
      <c r="AP57" s="14"/>
      <c r="AQ57" s="14"/>
      <c r="AR57" s="16"/>
    </row>
    <row r="58" spans="1:44">
      <c r="A58" s="243"/>
      <c r="B58" s="243"/>
      <c r="C58" s="647"/>
      <c r="D58" s="641"/>
      <c r="E58" s="642"/>
      <c r="F58" s="642"/>
      <c r="G58" s="642"/>
      <c r="H58" s="642"/>
      <c r="I58" s="642"/>
      <c r="J58" s="642"/>
      <c r="K58" s="642"/>
      <c r="L58" s="642"/>
      <c r="M58" s="642"/>
      <c r="N58" s="642"/>
      <c r="O58" s="642"/>
      <c r="P58" s="642"/>
      <c r="Q58" s="642"/>
      <c r="R58" s="642"/>
      <c r="S58" s="642"/>
      <c r="T58" s="643"/>
      <c r="U58" s="500"/>
      <c r="V58" s="183"/>
      <c r="W58" s="183"/>
      <c r="X58" s="119"/>
      <c r="Y58" s="119"/>
      <c r="Z58" s="119"/>
      <c r="AA58" s="119"/>
      <c r="AB58" s="119"/>
      <c r="AC58" s="119"/>
      <c r="AD58" s="119"/>
      <c r="AE58" s="119"/>
      <c r="AF58" s="14"/>
      <c r="AG58" s="14"/>
      <c r="AH58" s="14"/>
      <c r="AI58" s="14"/>
      <c r="AJ58" s="14"/>
      <c r="AK58" s="14"/>
      <c r="AL58" s="14"/>
      <c r="AM58" s="14"/>
      <c r="AN58" s="14"/>
      <c r="AO58" s="14"/>
      <c r="AP58" s="14"/>
      <c r="AQ58" s="14"/>
      <c r="AR58" s="16"/>
    </row>
    <row r="59" spans="1:44" ht="20.100000000000001" customHeight="1">
      <c r="A59" s="243"/>
      <c r="B59" s="243"/>
      <c r="C59" s="647"/>
      <c r="D59" s="644"/>
      <c r="E59" s="645"/>
      <c r="F59" s="645"/>
      <c r="G59" s="645"/>
      <c r="H59" s="645"/>
      <c r="I59" s="645"/>
      <c r="J59" s="645"/>
      <c r="K59" s="645"/>
      <c r="L59" s="645"/>
      <c r="M59" s="645"/>
      <c r="N59" s="645"/>
      <c r="O59" s="645"/>
      <c r="P59" s="645"/>
      <c r="Q59" s="645"/>
      <c r="R59" s="645"/>
      <c r="S59" s="645"/>
      <c r="T59" s="646"/>
      <c r="U59" s="500"/>
      <c r="V59" s="183"/>
      <c r="W59" s="183"/>
      <c r="X59" s="119"/>
      <c r="Y59" s="119"/>
      <c r="Z59" s="119"/>
      <c r="AA59" s="119"/>
      <c r="AB59" s="119"/>
      <c r="AC59" s="119"/>
      <c r="AD59" s="119"/>
      <c r="AE59" s="119"/>
      <c r="AF59" s="14"/>
      <c r="AG59" s="14"/>
      <c r="AH59" s="14"/>
      <c r="AI59" s="14"/>
      <c r="AJ59" s="14"/>
      <c r="AK59" s="14"/>
      <c r="AL59" s="14"/>
      <c r="AM59" s="14"/>
      <c r="AN59" s="14"/>
      <c r="AO59" s="14"/>
      <c r="AP59" s="14"/>
      <c r="AQ59" s="14"/>
      <c r="AR59" s="16"/>
    </row>
    <row r="60" spans="1:44" ht="12.75" customHeight="1">
      <c r="A60" s="183"/>
      <c r="B60" s="183"/>
      <c r="C60" s="574"/>
      <c r="D60" s="562"/>
      <c r="E60" s="562"/>
      <c r="F60" s="562"/>
      <c r="G60" s="562"/>
      <c r="H60" s="562"/>
      <c r="I60" s="562"/>
      <c r="J60" s="562"/>
      <c r="K60" s="562"/>
      <c r="L60" s="562"/>
      <c r="M60" s="562"/>
      <c r="N60" s="562"/>
      <c r="O60" s="562"/>
      <c r="P60" s="562"/>
      <c r="Q60" s="562"/>
      <c r="R60" s="562"/>
      <c r="S60" s="562"/>
      <c r="T60" s="562"/>
      <c r="U60" s="576"/>
      <c r="V60" s="183"/>
      <c r="W60" s="183"/>
      <c r="X60" s="119"/>
      <c r="Y60" s="119"/>
      <c r="Z60" s="119"/>
      <c r="AA60" s="119"/>
      <c r="AB60" s="119"/>
      <c r="AC60" s="119"/>
      <c r="AD60" s="119"/>
      <c r="AE60" s="119"/>
      <c r="AF60" s="14"/>
      <c r="AG60" s="14"/>
      <c r="AH60" s="14"/>
      <c r="AI60" s="14"/>
      <c r="AJ60" s="14"/>
      <c r="AK60" s="14"/>
      <c r="AL60" s="14"/>
      <c r="AM60" s="14"/>
      <c r="AN60" s="14"/>
      <c r="AO60" s="14"/>
      <c r="AP60" s="14"/>
      <c r="AQ60" s="14"/>
      <c r="AR60" s="16"/>
    </row>
    <row r="61" spans="1:44">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19"/>
      <c r="Y61" s="119"/>
      <c r="Z61" s="119"/>
      <c r="AA61" s="119"/>
      <c r="AB61" s="119"/>
      <c r="AC61" s="119"/>
      <c r="AD61" s="119"/>
      <c r="AE61" s="119"/>
      <c r="AF61" s="14"/>
      <c r="AG61" s="14"/>
      <c r="AH61" s="14"/>
      <c r="AI61" s="14"/>
      <c r="AJ61" s="14"/>
      <c r="AK61" s="14"/>
      <c r="AL61" s="14"/>
      <c r="AM61" s="14"/>
      <c r="AN61" s="14"/>
      <c r="AO61" s="14"/>
      <c r="AP61" s="14"/>
      <c r="AQ61" s="14"/>
      <c r="AR61" s="16"/>
    </row>
    <row r="62" spans="1:44">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19"/>
      <c r="Y62" s="119"/>
      <c r="Z62" s="119"/>
      <c r="AA62" s="119"/>
      <c r="AB62" s="119"/>
      <c r="AC62" s="119"/>
      <c r="AD62" s="119"/>
      <c r="AE62" s="119"/>
      <c r="AF62" s="14"/>
      <c r="AG62" s="14"/>
      <c r="AH62" s="14"/>
      <c r="AI62" s="14"/>
      <c r="AJ62" s="14"/>
      <c r="AK62" s="14"/>
      <c r="AL62" s="14"/>
      <c r="AM62" s="14"/>
      <c r="AN62" s="14"/>
      <c r="AO62" s="14"/>
      <c r="AP62" s="14"/>
      <c r="AQ62" s="14"/>
      <c r="AR62" s="16"/>
    </row>
    <row r="63" spans="1:44">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19"/>
      <c r="Y63" s="119"/>
      <c r="Z63" s="119"/>
      <c r="AA63" s="119"/>
      <c r="AB63" s="119"/>
      <c r="AC63" s="119"/>
      <c r="AD63" s="119"/>
      <c r="AE63" s="119"/>
      <c r="AF63" s="14"/>
      <c r="AG63" s="14"/>
      <c r="AH63" s="14"/>
      <c r="AI63" s="14"/>
      <c r="AJ63" s="14"/>
      <c r="AK63" s="14"/>
      <c r="AL63" s="14"/>
      <c r="AM63" s="14"/>
      <c r="AN63" s="14"/>
      <c r="AO63" s="14"/>
      <c r="AP63" s="14"/>
      <c r="AQ63" s="14"/>
      <c r="AR63" s="16"/>
    </row>
    <row r="64" spans="1:44">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19"/>
      <c r="Y64" s="119"/>
      <c r="Z64" s="119"/>
      <c r="AA64" s="119"/>
      <c r="AB64" s="119"/>
      <c r="AC64" s="119"/>
      <c r="AD64" s="119"/>
      <c r="AE64" s="119"/>
      <c r="AF64" s="14"/>
      <c r="AG64" s="14"/>
      <c r="AH64" s="14"/>
      <c r="AI64" s="14"/>
      <c r="AJ64" s="14"/>
      <c r="AK64" s="14"/>
      <c r="AL64" s="14"/>
      <c r="AM64" s="14"/>
      <c r="AN64" s="14"/>
      <c r="AO64" s="14"/>
      <c r="AP64" s="14"/>
      <c r="AQ64" s="14"/>
      <c r="AR64" s="16"/>
    </row>
    <row r="65" spans="1:44">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4"/>
      <c r="AG65" s="14"/>
      <c r="AH65" s="14"/>
      <c r="AI65" s="14"/>
      <c r="AJ65" s="14"/>
      <c r="AK65" s="14"/>
      <c r="AL65" s="14"/>
      <c r="AM65" s="14"/>
      <c r="AN65" s="14"/>
      <c r="AO65" s="14"/>
      <c r="AP65" s="14"/>
      <c r="AQ65" s="14"/>
      <c r="AR65" s="16"/>
    </row>
    <row r="66" spans="1:44">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4"/>
      <c r="AG66" s="14"/>
      <c r="AH66" s="14"/>
      <c r="AI66" s="14"/>
      <c r="AJ66" s="14"/>
      <c r="AK66" s="14"/>
      <c r="AL66" s="14"/>
      <c r="AM66" s="14"/>
      <c r="AN66" s="14"/>
      <c r="AO66" s="14"/>
      <c r="AP66" s="14"/>
      <c r="AQ66" s="14"/>
      <c r="AR66" s="16"/>
    </row>
    <row r="67" spans="1:44">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4"/>
      <c r="AG67" s="14"/>
      <c r="AH67" s="14"/>
      <c r="AI67" s="14"/>
      <c r="AJ67" s="14"/>
      <c r="AK67" s="14"/>
      <c r="AL67" s="14"/>
      <c r="AM67" s="14"/>
      <c r="AN67" s="14"/>
      <c r="AO67" s="14"/>
      <c r="AP67" s="14"/>
      <c r="AQ67" s="14"/>
      <c r="AR67" s="16"/>
    </row>
    <row r="68" spans="1:44">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4"/>
      <c r="AG68" s="14"/>
      <c r="AH68" s="14"/>
      <c r="AI68" s="14"/>
      <c r="AJ68" s="14"/>
      <c r="AK68" s="14"/>
      <c r="AL68" s="14"/>
      <c r="AM68" s="14"/>
      <c r="AN68" s="14"/>
      <c r="AO68" s="14"/>
      <c r="AP68" s="14"/>
      <c r="AQ68" s="14"/>
      <c r="AR68" s="16"/>
    </row>
    <row r="69" spans="1:44">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4"/>
      <c r="AG69" s="14"/>
      <c r="AH69" s="14"/>
      <c r="AI69" s="14"/>
      <c r="AJ69" s="14"/>
      <c r="AK69" s="14"/>
      <c r="AL69" s="14"/>
      <c r="AM69" s="14"/>
      <c r="AN69" s="14"/>
      <c r="AO69" s="14"/>
      <c r="AP69" s="14"/>
      <c r="AQ69" s="14"/>
      <c r="AR69" s="16"/>
    </row>
    <row r="70" spans="1:44">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4"/>
      <c r="AG70" s="14"/>
      <c r="AH70" s="14"/>
      <c r="AI70" s="14"/>
      <c r="AJ70" s="14"/>
      <c r="AK70" s="14"/>
      <c r="AL70" s="14"/>
      <c r="AM70" s="14"/>
      <c r="AN70" s="14"/>
      <c r="AO70" s="14"/>
      <c r="AP70" s="14"/>
      <c r="AQ70" s="14"/>
      <c r="AR70" s="16"/>
    </row>
    <row r="71" spans="1:4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6"/>
    </row>
    <row r="72" spans="1:4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6"/>
    </row>
    <row r="73" spans="1:4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6"/>
    </row>
    <row r="74" spans="1:4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6"/>
    </row>
    <row r="75" spans="1:4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6"/>
    </row>
    <row r="76" spans="1:4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6"/>
    </row>
    <row r="77" spans="1:4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6"/>
    </row>
    <row r="78" spans="1:4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6"/>
    </row>
    <row r="79" spans="1:4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6"/>
    </row>
    <row r="80" spans="1:4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6"/>
    </row>
    <row r="81" spans="1:4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6"/>
    </row>
    <row r="82" spans="1:4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6"/>
    </row>
    <row r="83" spans="1:4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6"/>
    </row>
    <row r="84" spans="1:4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6"/>
    </row>
    <row r="85" spans="1:4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6"/>
    </row>
    <row r="86" spans="1:4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6"/>
    </row>
    <row r="87" spans="1:4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6"/>
    </row>
    <row r="88" spans="1:4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6"/>
    </row>
    <row r="89" spans="1:4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6"/>
    </row>
    <row r="90" spans="1:4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6"/>
    </row>
    <row r="91" spans="1:4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6"/>
    </row>
    <row r="92" spans="1:4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6"/>
    </row>
    <row r="93" spans="1:4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6"/>
    </row>
    <row r="94" spans="1:4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6"/>
    </row>
    <row r="95" spans="1:4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6"/>
    </row>
    <row r="96" spans="1:4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6"/>
    </row>
    <row r="97" spans="1:4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6"/>
    </row>
    <row r="98" spans="1:4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6"/>
    </row>
    <row r="99" spans="1:4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6"/>
    </row>
    <row r="100" spans="1:4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6"/>
    </row>
    <row r="101" spans="1:4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6"/>
    </row>
    <row r="102" spans="1:4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6"/>
    </row>
    <row r="103" spans="1:4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6"/>
    </row>
    <row r="104" spans="1:4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6"/>
    </row>
    <row r="105" spans="1:4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6"/>
    </row>
    <row r="106" spans="1:4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6"/>
    </row>
    <row r="107" spans="1:4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6"/>
    </row>
    <row r="108" spans="1:4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6"/>
    </row>
    <row r="109" spans="1:4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6"/>
    </row>
    <row r="110" spans="1:4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6"/>
    </row>
    <row r="111" spans="1:4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6"/>
    </row>
    <row r="112" spans="1:4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6"/>
    </row>
    <row r="113" spans="1:4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6"/>
    </row>
    <row r="114" spans="1:4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6"/>
    </row>
    <row r="115" spans="1:4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6"/>
    </row>
    <row r="116" spans="1:4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6"/>
    </row>
    <row r="117" spans="1:4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6"/>
    </row>
    <row r="118" spans="1:4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6"/>
    </row>
    <row r="119" spans="1:4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6"/>
    </row>
    <row r="120" spans="1:4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6"/>
    </row>
    <row r="121" spans="1:4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6"/>
    </row>
    <row r="122" spans="1:4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6"/>
    </row>
    <row r="123" spans="1:4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6"/>
    </row>
    <row r="124" spans="1:4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6"/>
    </row>
    <row r="125" spans="1:4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6"/>
    </row>
    <row r="126" spans="1:4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6"/>
    </row>
    <row r="127" spans="1:4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6"/>
    </row>
    <row r="128" spans="1:4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6"/>
    </row>
    <row r="129" spans="1:4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6"/>
    </row>
    <row r="130" spans="1:4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6"/>
    </row>
    <row r="131" spans="1:4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6"/>
    </row>
    <row r="132" spans="1:4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6"/>
    </row>
    <row r="133" spans="1:4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6"/>
    </row>
    <row r="134" spans="1:4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6"/>
    </row>
    <row r="135" spans="1:44">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9"/>
    </row>
  </sheetData>
  <sheetProtection password="9688" sheet="1" objects="1" scenarios="1"/>
  <mergeCells count="3">
    <mergeCell ref="E3:G4"/>
    <mergeCell ref="H3:J4"/>
    <mergeCell ref="K3:N4"/>
  </mergeCells>
  <phoneticPr fontId="4" type="noConversion"/>
  <dataValidations count="2">
    <dataValidation allowBlank="1" showInputMessage="1" showErrorMessage="1" promptTitle="E. B. I. T. D. A.      (English)" prompt="Earnings Before Interest Taxes Depreciations &amp; Amortizations_x000a_(Beneficio operativo o de la explotación sin amortizaciones)" sqref="E29"/>
    <dataValidation allowBlank="1" showInputMessage="1" showErrorMessage="1" promptTitle="MARGEN BRUTO SOBRE VENTAS" prompt="En inglés: Gross Margin" sqref="E16"/>
  </dataValidations>
  <printOptions horizontalCentered="1" verticalCentered="1"/>
  <pageMargins left="0.19685039370078741" right="0.19685039370078741" top="0.19685039370078741" bottom="0.19685039370078741" header="0" footer="0"/>
  <pageSetup paperSize="9" scale="5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enableFormatConditionsCalculation="0">
    <tabColor indexed="60"/>
    <pageSetUpPr fitToPage="1"/>
  </sheetPr>
  <dimension ref="A1:AT169"/>
  <sheetViews>
    <sheetView showGridLines="0" showRowColHeaders="0" showZeros="0" showOutlineSymbols="0" zoomScale="75" zoomScaleNormal="75" workbookViewId="0">
      <pane xSplit="65" ySplit="4" topLeftCell="BN5" activePane="bottomRight" state="frozen"/>
      <selection pane="topRight" activeCell="BN1" sqref="BN1"/>
      <selection pane="bottomLeft" activeCell="A4" sqref="A4"/>
      <selection pane="bottomRight" activeCell="A5" sqref="A5:A85"/>
    </sheetView>
  </sheetViews>
  <sheetFormatPr baseColWidth="10" defaultRowHeight="12.75"/>
  <cols>
    <col min="1" max="2" width="3" hidden="1" customWidth="1"/>
    <col min="3" max="5" width="1.7109375" customWidth="1"/>
    <col min="6" max="6" width="12.85546875" customWidth="1"/>
    <col min="7" max="7" width="6.7109375" customWidth="1"/>
    <col min="8" max="8" width="20.42578125" customWidth="1"/>
    <col min="9" max="9" width="12.7109375" bestFit="1" customWidth="1"/>
    <col min="10" max="10" width="12.42578125" bestFit="1" customWidth="1"/>
    <col min="11" max="11" width="11.5703125" bestFit="1" customWidth="1"/>
    <col min="12" max="12" width="12.140625" bestFit="1" customWidth="1"/>
    <col min="13" max="13" width="14.5703125" customWidth="1"/>
    <col min="14" max="14" width="7.5703125" customWidth="1"/>
    <col min="15" max="15" width="6.7109375" customWidth="1"/>
    <col min="16" max="16" width="11.5703125" bestFit="1" customWidth="1"/>
    <col min="17" max="17" width="11.5703125" customWidth="1"/>
    <col min="18" max="18" width="1.7109375" customWidth="1"/>
    <col min="19" max="20" width="11.5703125" bestFit="1" customWidth="1"/>
    <col min="21" max="26" width="11.5703125" customWidth="1"/>
    <col min="27" max="27" width="13.28515625" bestFit="1" customWidth="1"/>
    <col min="28" max="28" width="5.5703125" customWidth="1"/>
  </cols>
  <sheetData>
    <row r="1" spans="1:46" ht="5.0999999999999996"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6"/>
    </row>
    <row r="2" spans="1:46" ht="5.0999999999999996" customHeight="1">
      <c r="A2" s="118"/>
      <c r="B2" s="119"/>
      <c r="C2" s="119"/>
      <c r="D2" s="139"/>
      <c r="E2" s="164"/>
      <c r="F2" s="126"/>
      <c r="G2" s="126"/>
      <c r="H2" s="126"/>
      <c r="I2" s="126"/>
      <c r="J2" s="126"/>
      <c r="K2" s="126"/>
      <c r="L2" s="126"/>
      <c r="M2" s="126"/>
      <c r="N2" s="126"/>
      <c r="O2" s="126"/>
      <c r="P2" s="126"/>
      <c r="Q2" s="126"/>
      <c r="R2" s="127"/>
      <c r="S2" s="119"/>
      <c r="T2" s="119"/>
      <c r="U2" s="119"/>
      <c r="V2" s="119"/>
      <c r="W2" s="119"/>
      <c r="X2" s="119"/>
      <c r="Y2" s="14"/>
      <c r="Z2" s="14"/>
      <c r="AA2" s="14"/>
      <c r="AB2" s="14"/>
      <c r="AC2" s="14"/>
      <c r="AD2" s="14"/>
      <c r="AE2" s="14"/>
      <c r="AF2" s="14"/>
      <c r="AG2" s="14"/>
      <c r="AH2" s="14"/>
      <c r="AI2" s="14"/>
      <c r="AJ2" s="14"/>
      <c r="AK2" s="14"/>
      <c r="AL2" s="14"/>
      <c r="AM2" s="14"/>
      <c r="AN2" s="14"/>
      <c r="AO2" s="14"/>
      <c r="AP2" s="14"/>
      <c r="AQ2" s="14"/>
      <c r="AR2" s="14"/>
      <c r="AS2" s="14"/>
      <c r="AT2" s="16"/>
    </row>
    <row r="3" spans="1:46" ht="17.100000000000001" customHeight="1">
      <c r="A3" s="118"/>
      <c r="B3" s="119"/>
      <c r="C3" s="129"/>
      <c r="D3" s="134"/>
      <c r="E3" s="690"/>
      <c r="F3" s="1019" t="s">
        <v>28</v>
      </c>
      <c r="G3" s="1019"/>
      <c r="H3" s="1019"/>
      <c r="I3" s="1021">
        <v>2025</v>
      </c>
      <c r="J3" s="1023" t="s">
        <v>286</v>
      </c>
      <c r="K3" s="1009" t="s">
        <v>2</v>
      </c>
      <c r="L3" s="1009"/>
      <c r="M3" s="1009"/>
      <c r="N3" s="1009"/>
      <c r="O3" s="1009"/>
      <c r="P3" s="1009"/>
      <c r="Q3" s="565"/>
      <c r="R3" s="139"/>
      <c r="S3" s="119"/>
      <c r="T3" s="119"/>
      <c r="U3" s="119"/>
      <c r="V3" s="119"/>
      <c r="W3" s="119"/>
      <c r="X3" s="119"/>
      <c r="Y3" s="14"/>
      <c r="Z3" s="14"/>
      <c r="AA3" s="14"/>
      <c r="AB3" s="14"/>
      <c r="AC3" s="14"/>
      <c r="AD3" s="14"/>
      <c r="AE3" s="14"/>
      <c r="AF3" s="14"/>
      <c r="AG3" s="14"/>
      <c r="AH3" s="14"/>
      <c r="AI3" s="14"/>
      <c r="AJ3" s="14"/>
      <c r="AK3" s="14"/>
      <c r="AL3" s="14"/>
      <c r="AM3" s="14"/>
      <c r="AN3" s="14"/>
      <c r="AO3" s="14"/>
      <c r="AP3" s="14"/>
      <c r="AQ3" s="14"/>
      <c r="AR3" s="14"/>
      <c r="AS3" s="14"/>
      <c r="AT3" s="16"/>
    </row>
    <row r="4" spans="1:46" ht="18" customHeight="1">
      <c r="A4" s="118"/>
      <c r="B4" s="119"/>
      <c r="C4" s="131"/>
      <c r="D4" s="135"/>
      <c r="E4" s="690"/>
      <c r="F4" s="1020"/>
      <c r="G4" s="1020"/>
      <c r="H4" s="1020"/>
      <c r="I4" s="1022"/>
      <c r="J4" s="1024"/>
      <c r="K4" s="1010"/>
      <c r="L4" s="1010"/>
      <c r="M4" s="1010"/>
      <c r="N4" s="1010"/>
      <c r="O4" s="1010"/>
      <c r="P4" s="1010"/>
      <c r="Q4" s="567"/>
      <c r="R4" s="657"/>
      <c r="S4" s="119"/>
      <c r="T4" s="119"/>
      <c r="U4" s="119"/>
      <c r="V4" s="119"/>
      <c r="W4" s="119"/>
      <c r="X4" s="119"/>
      <c r="Y4" s="14"/>
      <c r="Z4" s="14"/>
      <c r="AA4" s="14"/>
      <c r="AB4" s="14"/>
      <c r="AC4" s="14"/>
      <c r="AD4" s="14"/>
      <c r="AE4" s="14"/>
      <c r="AF4" s="14"/>
      <c r="AG4" s="14"/>
      <c r="AH4" s="14"/>
      <c r="AI4" s="14"/>
      <c r="AJ4" s="14"/>
      <c r="AK4" s="14"/>
      <c r="AL4" s="14"/>
      <c r="AM4" s="14"/>
      <c r="AN4" s="14"/>
      <c r="AO4" s="14"/>
      <c r="AP4" s="14"/>
      <c r="AQ4" s="14"/>
      <c r="AR4" s="14"/>
      <c r="AS4" s="14"/>
      <c r="AT4" s="16"/>
    </row>
    <row r="5" spans="1:46" ht="5.0999999999999996" customHeight="1">
      <c r="A5" s="165"/>
      <c r="B5" s="63"/>
      <c r="C5" s="63"/>
      <c r="D5" s="691"/>
      <c r="E5" s="165"/>
      <c r="F5" s="63"/>
      <c r="G5" s="166"/>
      <c r="H5" s="150"/>
      <c r="I5" s="167"/>
      <c r="J5" s="167"/>
      <c r="K5" s="167"/>
      <c r="L5" s="167"/>
      <c r="M5" s="167"/>
      <c r="N5" s="167"/>
      <c r="O5" s="167"/>
      <c r="P5" s="167"/>
      <c r="Q5" s="167"/>
      <c r="R5" s="168"/>
      <c r="S5" s="63"/>
      <c r="T5" s="63"/>
      <c r="U5" s="63"/>
      <c r="V5" s="63"/>
      <c r="W5" s="63"/>
      <c r="X5" s="63"/>
      <c r="Y5" s="149"/>
      <c r="Z5" s="149"/>
      <c r="AA5" s="14"/>
      <c r="AB5" s="14"/>
      <c r="AC5" s="14"/>
      <c r="AD5" s="14"/>
      <c r="AE5" s="14"/>
      <c r="AF5" s="14"/>
      <c r="AG5" s="14"/>
      <c r="AH5" s="14"/>
      <c r="AI5" s="14"/>
      <c r="AJ5" s="14"/>
      <c r="AK5" s="14"/>
      <c r="AL5" s="14"/>
      <c r="AM5" s="14"/>
      <c r="AN5" s="14"/>
      <c r="AO5" s="14"/>
      <c r="AP5" s="14"/>
      <c r="AQ5" s="14"/>
      <c r="AR5" s="14"/>
      <c r="AS5" s="14"/>
      <c r="AT5" s="16"/>
    </row>
    <row r="6" spans="1:46" ht="36" customHeight="1">
      <c r="A6" s="165"/>
      <c r="B6" s="63"/>
      <c r="C6" s="63"/>
      <c r="D6" s="691"/>
      <c r="E6" s="296"/>
      <c r="F6" s="658"/>
      <c r="G6" s="659"/>
      <c r="H6" s="660" t="s">
        <v>274</v>
      </c>
      <c r="I6" s="661"/>
      <c r="J6" s="662"/>
      <c r="K6" s="663"/>
      <c r="L6" s="661"/>
      <c r="M6" s="664" t="s">
        <v>21</v>
      </c>
      <c r="N6" s="665">
        <v>2025</v>
      </c>
      <c r="O6" s="666"/>
      <c r="P6" s="666"/>
      <c r="Q6" s="667"/>
      <c r="R6" s="668"/>
      <c r="S6" s="63"/>
      <c r="T6" s="63"/>
      <c r="U6" s="63"/>
      <c r="V6" s="63"/>
      <c r="W6" s="63"/>
      <c r="X6" s="63"/>
      <c r="Y6" s="149"/>
      <c r="Z6" s="149"/>
      <c r="AA6" s="14"/>
      <c r="AB6" s="14"/>
      <c r="AC6" s="14"/>
      <c r="AD6" s="14"/>
      <c r="AE6" s="14"/>
      <c r="AF6" s="14"/>
      <c r="AG6" s="14"/>
      <c r="AH6" s="14"/>
      <c r="AI6" s="14"/>
      <c r="AJ6" s="14"/>
      <c r="AK6" s="14"/>
      <c r="AL6" s="14"/>
      <c r="AM6" s="14"/>
      <c r="AN6" s="14"/>
      <c r="AO6" s="14"/>
      <c r="AP6" s="14"/>
      <c r="AQ6" s="14"/>
      <c r="AR6" s="14"/>
      <c r="AS6" s="14"/>
      <c r="AT6" s="16"/>
    </row>
    <row r="7" spans="1:46" ht="51.75" customHeight="1">
      <c r="A7" s="165"/>
      <c r="B7" s="63"/>
      <c r="C7" s="63"/>
      <c r="D7" s="691"/>
      <c r="E7" s="296"/>
      <c r="F7" s="641"/>
      <c r="G7" s="669"/>
      <c r="H7" s="1029" t="s">
        <v>20</v>
      </c>
      <c r="I7" s="1029"/>
      <c r="J7" s="1029"/>
      <c r="K7" s="1029"/>
      <c r="L7" s="1029"/>
      <c r="M7" s="1029"/>
      <c r="N7" s="1029"/>
      <c r="O7" s="670"/>
      <c r="P7" s="670"/>
      <c r="Q7" s="671"/>
      <c r="R7" s="668"/>
      <c r="S7" s="63"/>
      <c r="T7" s="63"/>
      <c r="U7" s="63"/>
      <c r="V7" s="63"/>
      <c r="W7" s="63"/>
      <c r="X7" s="63"/>
      <c r="Y7" s="149"/>
      <c r="Z7" s="149"/>
      <c r="AA7" s="14"/>
      <c r="AB7" s="14"/>
      <c r="AC7" s="14"/>
      <c r="AD7" s="14"/>
      <c r="AE7" s="14"/>
      <c r="AF7" s="14"/>
      <c r="AG7" s="14"/>
      <c r="AH7" s="14"/>
      <c r="AI7" s="14"/>
      <c r="AJ7" s="14"/>
      <c r="AK7" s="14"/>
      <c r="AL7" s="14"/>
      <c r="AM7" s="14"/>
      <c r="AN7" s="14"/>
      <c r="AO7" s="14"/>
      <c r="AP7" s="14"/>
      <c r="AQ7" s="14"/>
      <c r="AR7" s="14"/>
      <c r="AS7" s="14"/>
      <c r="AT7" s="16"/>
    </row>
    <row r="8" spans="1:46" ht="36.75" customHeight="1">
      <c r="A8" s="165"/>
      <c r="B8" s="63"/>
      <c r="C8" s="63"/>
      <c r="D8" s="691"/>
      <c r="E8" s="118"/>
      <c r="F8" s="641"/>
      <c r="G8" s="669"/>
      <c r="H8" s="672"/>
      <c r="I8" s="670"/>
      <c r="J8" s="670"/>
      <c r="K8" s="670"/>
      <c r="L8" s="670"/>
      <c r="M8" s="670"/>
      <c r="N8" s="670"/>
      <c r="O8" s="670"/>
      <c r="P8" s="670"/>
      <c r="Q8" s="671"/>
      <c r="R8" s="668"/>
      <c r="S8" s="63"/>
      <c r="T8" s="63"/>
      <c r="U8" s="63"/>
      <c r="V8" s="63"/>
      <c r="W8" s="63"/>
      <c r="X8" s="63"/>
      <c r="Y8" s="149"/>
      <c r="Z8" s="149"/>
      <c r="AA8" s="14"/>
      <c r="AB8" s="14"/>
      <c r="AC8" s="14"/>
      <c r="AD8" s="14"/>
      <c r="AE8" s="14"/>
      <c r="AF8" s="14"/>
      <c r="AG8" s="14"/>
      <c r="AH8" s="14"/>
      <c r="AI8" s="14"/>
      <c r="AJ8" s="14"/>
      <c r="AK8" s="14"/>
      <c r="AL8" s="14"/>
      <c r="AM8" s="14"/>
      <c r="AN8" s="14"/>
      <c r="AO8" s="14"/>
      <c r="AP8" s="14"/>
      <c r="AQ8" s="14"/>
      <c r="AR8" s="14"/>
      <c r="AS8" s="14"/>
      <c r="AT8" s="16"/>
    </row>
    <row r="9" spans="1:46" ht="18">
      <c r="A9" s="165"/>
      <c r="B9" s="63"/>
      <c r="C9" s="63"/>
      <c r="D9" s="691"/>
      <c r="E9" s="118"/>
      <c r="F9" s="641"/>
      <c r="G9" s="669"/>
      <c r="H9" s="673" t="s">
        <v>340</v>
      </c>
      <c r="I9" s="674"/>
      <c r="J9" s="674"/>
      <c r="K9" s="674"/>
      <c r="L9" s="645"/>
      <c r="M9" s="1028">
        <v>105160.22586877718</v>
      </c>
      <c r="N9" s="1028"/>
      <c r="O9" s="670"/>
      <c r="P9" s="670"/>
      <c r="Q9" s="671"/>
      <c r="R9" s="668"/>
      <c r="S9" s="63"/>
      <c r="T9" s="63"/>
      <c r="U9" s="63"/>
      <c r="V9" s="63"/>
      <c r="W9" s="63"/>
      <c r="X9" s="63"/>
      <c r="Y9" s="149"/>
      <c r="Z9" s="149"/>
      <c r="AA9" s="14"/>
      <c r="AB9" s="14"/>
      <c r="AC9" s="14"/>
      <c r="AD9" s="14"/>
      <c r="AE9" s="14"/>
      <c r="AF9" s="14"/>
      <c r="AG9" s="14"/>
      <c r="AH9" s="14"/>
      <c r="AI9" s="14"/>
      <c r="AJ9" s="14"/>
      <c r="AK9" s="14"/>
      <c r="AL9" s="14"/>
      <c r="AM9" s="14"/>
      <c r="AN9" s="14"/>
      <c r="AO9" s="14"/>
      <c r="AP9" s="14"/>
      <c r="AQ9" s="14"/>
      <c r="AR9" s="14"/>
      <c r="AS9" s="14"/>
      <c r="AT9" s="16"/>
    </row>
    <row r="10" spans="1:46" ht="18">
      <c r="A10" s="165"/>
      <c r="B10" s="63"/>
      <c r="C10" s="63"/>
      <c r="D10" s="691"/>
      <c r="E10" s="118"/>
      <c r="F10" s="641"/>
      <c r="G10" s="669"/>
      <c r="H10" s="369"/>
      <c r="I10" s="675"/>
      <c r="J10" s="1030" t="s">
        <v>290</v>
      </c>
      <c r="K10" s="1030"/>
      <c r="L10" s="1030"/>
      <c r="M10" s="1031">
        <v>34.299999999999997</v>
      </c>
      <c r="N10" s="1031"/>
      <c r="O10" s="670"/>
      <c r="P10" s="670"/>
      <c r="Q10" s="671"/>
      <c r="R10" s="668"/>
      <c r="S10" s="63"/>
      <c r="T10" s="63"/>
      <c r="U10" s="63"/>
      <c r="V10" s="63"/>
      <c r="W10" s="63"/>
      <c r="X10" s="63"/>
      <c r="Y10" s="149"/>
      <c r="Z10" s="149"/>
      <c r="AA10" s="14"/>
      <c r="AB10" s="14"/>
      <c r="AC10" s="14"/>
      <c r="AD10" s="14"/>
      <c r="AE10" s="14"/>
      <c r="AF10" s="14"/>
      <c r="AG10" s="14"/>
      <c r="AH10" s="14"/>
      <c r="AI10" s="14"/>
      <c r="AJ10" s="14"/>
      <c r="AK10" s="14"/>
      <c r="AL10" s="14"/>
      <c r="AM10" s="14"/>
      <c r="AN10" s="14"/>
      <c r="AO10" s="14"/>
      <c r="AP10" s="14"/>
      <c r="AQ10" s="14"/>
      <c r="AR10" s="14"/>
      <c r="AS10" s="14"/>
      <c r="AT10" s="16"/>
    </row>
    <row r="11" spans="1:46" s="12" customFormat="1" ht="21" customHeight="1">
      <c r="A11" s="144"/>
      <c r="B11" s="129"/>
      <c r="C11" s="129"/>
      <c r="D11" s="134"/>
      <c r="E11" s="144"/>
      <c r="F11" s="676"/>
      <c r="G11" s="677"/>
      <c r="H11" s="678"/>
      <c r="I11" s="679"/>
      <c r="J11" s="680"/>
      <c r="K11" s="680"/>
      <c r="L11" s="679"/>
      <c r="M11" s="681"/>
      <c r="N11" s="680"/>
      <c r="O11" s="680"/>
      <c r="P11" s="680"/>
      <c r="Q11" s="682"/>
      <c r="R11" s="683"/>
      <c r="S11" s="129"/>
      <c r="T11" s="129"/>
      <c r="U11" s="129"/>
      <c r="V11" s="129"/>
      <c r="W11" s="129"/>
      <c r="X11" s="129"/>
      <c r="Y11" s="45"/>
      <c r="Z11" s="45"/>
      <c r="AA11" s="45"/>
      <c r="AB11" s="45"/>
      <c r="AC11" s="45"/>
      <c r="AD11" s="45"/>
      <c r="AE11" s="45"/>
      <c r="AF11" s="45"/>
      <c r="AG11" s="45"/>
      <c r="AH11" s="45"/>
      <c r="AI11" s="45"/>
      <c r="AJ11" s="45"/>
      <c r="AK11" s="45"/>
      <c r="AL11" s="45"/>
      <c r="AM11" s="45"/>
      <c r="AN11" s="45"/>
      <c r="AO11" s="45"/>
      <c r="AP11" s="45"/>
      <c r="AQ11" s="45"/>
      <c r="AR11" s="45"/>
      <c r="AS11" s="45"/>
      <c r="AT11" s="46"/>
    </row>
    <row r="12" spans="1:46" ht="18">
      <c r="A12" s="165"/>
      <c r="B12" s="63"/>
      <c r="C12" s="63"/>
      <c r="D12" s="691"/>
      <c r="E12" s="118"/>
      <c r="F12" s="641"/>
      <c r="G12" s="669"/>
      <c r="H12" s="673" t="s">
        <v>341</v>
      </c>
      <c r="I12" s="674"/>
      <c r="J12" s="674"/>
      <c r="K12" s="674"/>
      <c r="L12" s="645"/>
      <c r="M12" s="1028">
        <v>3606995.747299057</v>
      </c>
      <c r="N12" s="1028"/>
      <c r="O12" s="670"/>
      <c r="P12" s="670"/>
      <c r="Q12" s="671"/>
      <c r="R12" s="668"/>
      <c r="S12" s="63"/>
      <c r="T12" s="63"/>
      <c r="U12" s="63"/>
      <c r="V12" s="63"/>
      <c r="W12" s="63"/>
      <c r="X12" s="63"/>
      <c r="Y12" s="149"/>
      <c r="Z12" s="149"/>
      <c r="AA12" s="14"/>
      <c r="AB12" s="14"/>
      <c r="AC12" s="14"/>
      <c r="AD12" s="14"/>
      <c r="AE12" s="14"/>
      <c r="AF12" s="14"/>
      <c r="AG12" s="14"/>
      <c r="AH12" s="14"/>
      <c r="AI12" s="14"/>
      <c r="AJ12" s="14"/>
      <c r="AK12" s="14"/>
      <c r="AL12" s="14"/>
      <c r="AM12" s="14"/>
      <c r="AN12" s="14"/>
      <c r="AO12" s="14"/>
      <c r="AP12" s="14"/>
      <c r="AQ12" s="14"/>
      <c r="AR12" s="14"/>
      <c r="AS12" s="14"/>
      <c r="AT12" s="16"/>
    </row>
    <row r="13" spans="1:46" ht="18">
      <c r="A13" s="165"/>
      <c r="B13" s="63"/>
      <c r="C13" s="63"/>
      <c r="D13" s="691"/>
      <c r="E13" s="118"/>
      <c r="F13" s="641"/>
      <c r="G13" s="669"/>
      <c r="H13" s="369"/>
      <c r="I13" s="675"/>
      <c r="J13" s="1030" t="s">
        <v>301</v>
      </c>
      <c r="K13" s="1030"/>
      <c r="L13" s="1030"/>
      <c r="M13" s="1032">
        <v>0.59880930606232452</v>
      </c>
      <c r="N13" s="1032"/>
      <c r="O13" s="670"/>
      <c r="P13" s="670"/>
      <c r="Q13" s="671"/>
      <c r="R13" s="668"/>
      <c r="S13" s="63"/>
      <c r="T13" s="63"/>
      <c r="U13" s="63"/>
      <c r="V13" s="63"/>
      <c r="W13" s="63"/>
      <c r="X13" s="63"/>
      <c r="Y13" s="149"/>
      <c r="Z13" s="149"/>
      <c r="AA13" s="14"/>
      <c r="AB13" s="14"/>
      <c r="AC13" s="14"/>
      <c r="AD13" s="14"/>
      <c r="AE13" s="14"/>
      <c r="AF13" s="14"/>
      <c r="AG13" s="14"/>
      <c r="AH13" s="14"/>
      <c r="AI13" s="14"/>
      <c r="AJ13" s="14"/>
      <c r="AK13" s="14"/>
      <c r="AL13" s="14"/>
      <c r="AM13" s="14"/>
      <c r="AN13" s="14"/>
      <c r="AO13" s="14"/>
      <c r="AP13" s="14"/>
      <c r="AQ13" s="14"/>
      <c r="AR13" s="14"/>
      <c r="AS13" s="14"/>
      <c r="AT13" s="16"/>
    </row>
    <row r="14" spans="1:46" s="12" customFormat="1" ht="21" customHeight="1">
      <c r="A14" s="144"/>
      <c r="B14" s="129"/>
      <c r="C14" s="129"/>
      <c r="D14" s="134"/>
      <c r="E14" s="144"/>
      <c r="F14" s="676"/>
      <c r="G14" s="677"/>
      <c r="H14" s="684"/>
      <c r="I14" s="680"/>
      <c r="J14" s="680"/>
      <c r="K14" s="680"/>
      <c r="L14" s="679"/>
      <c r="M14" s="685"/>
      <c r="N14" s="680"/>
      <c r="O14" s="680"/>
      <c r="P14" s="680"/>
      <c r="Q14" s="682"/>
      <c r="R14" s="683"/>
      <c r="S14" s="129"/>
      <c r="T14" s="129"/>
      <c r="U14" s="129"/>
      <c r="V14" s="129"/>
      <c r="W14" s="129"/>
      <c r="X14" s="129"/>
      <c r="Y14" s="45"/>
      <c r="Z14" s="45"/>
      <c r="AA14" s="45"/>
      <c r="AB14" s="45"/>
      <c r="AC14" s="45"/>
      <c r="AD14" s="45"/>
      <c r="AE14" s="45"/>
      <c r="AF14" s="45"/>
      <c r="AG14" s="45"/>
      <c r="AH14" s="45"/>
      <c r="AI14" s="45"/>
      <c r="AJ14" s="45"/>
      <c r="AK14" s="45"/>
      <c r="AL14" s="45"/>
      <c r="AM14" s="45"/>
      <c r="AN14" s="45"/>
      <c r="AO14" s="45"/>
      <c r="AP14" s="45"/>
      <c r="AQ14" s="45"/>
      <c r="AR14" s="45"/>
      <c r="AS14" s="45"/>
      <c r="AT14" s="46"/>
    </row>
    <row r="15" spans="1:46" ht="18">
      <c r="A15" s="165"/>
      <c r="B15" s="63"/>
      <c r="C15" s="63"/>
      <c r="D15" s="691"/>
      <c r="E15" s="118"/>
      <c r="F15" s="641"/>
      <c r="G15" s="669"/>
      <c r="H15" s="673" t="s">
        <v>342</v>
      </c>
      <c r="I15" s="674"/>
      <c r="J15" s="674"/>
      <c r="K15" s="674"/>
      <c r="L15" s="645"/>
      <c r="M15" s="1028">
        <v>215.57135018243684</v>
      </c>
      <c r="N15" s="1028"/>
      <c r="O15" s="670"/>
      <c r="P15" s="670"/>
      <c r="Q15" s="671"/>
      <c r="R15" s="668"/>
      <c r="S15" s="63"/>
      <c r="T15" s="63"/>
      <c r="U15" s="63"/>
      <c r="V15" s="63"/>
      <c r="W15" s="63"/>
      <c r="X15" s="63"/>
      <c r="Y15" s="149"/>
      <c r="Z15" s="149"/>
      <c r="AA15" s="14"/>
      <c r="AB15" s="14"/>
      <c r="AC15" s="14"/>
      <c r="AD15" s="14"/>
      <c r="AE15" s="14"/>
      <c r="AF15" s="14"/>
      <c r="AG15" s="14"/>
      <c r="AH15" s="14"/>
      <c r="AI15" s="14"/>
      <c r="AJ15" s="14"/>
      <c r="AK15" s="14"/>
      <c r="AL15" s="14"/>
      <c r="AM15" s="14"/>
      <c r="AN15" s="14"/>
      <c r="AO15" s="14"/>
      <c r="AP15" s="14"/>
      <c r="AQ15" s="14"/>
      <c r="AR15" s="14"/>
      <c r="AS15" s="14"/>
      <c r="AT15" s="16"/>
    </row>
    <row r="16" spans="1:46" ht="14.25">
      <c r="A16" s="165"/>
      <c r="B16" s="63"/>
      <c r="C16" s="63"/>
      <c r="D16" s="691"/>
      <c r="E16" s="118"/>
      <c r="F16" s="641"/>
      <c r="G16" s="669"/>
      <c r="H16" s="672"/>
      <c r="I16" s="670"/>
      <c r="J16" s="670"/>
      <c r="K16" s="670"/>
      <c r="L16" s="670"/>
      <c r="M16" s="670"/>
      <c r="N16" s="670"/>
      <c r="O16" s="670"/>
      <c r="P16" s="670"/>
      <c r="Q16" s="671"/>
      <c r="R16" s="668"/>
      <c r="S16" s="63"/>
      <c r="T16" s="63"/>
      <c r="U16" s="63"/>
      <c r="V16" s="63"/>
      <c r="W16" s="63"/>
      <c r="X16" s="63"/>
      <c r="Y16" s="149"/>
      <c r="Z16" s="149"/>
      <c r="AA16" s="14"/>
      <c r="AB16" s="14"/>
      <c r="AC16" s="14"/>
      <c r="AD16" s="14"/>
      <c r="AE16" s="14"/>
      <c r="AF16" s="14"/>
      <c r="AG16" s="14"/>
      <c r="AH16" s="14"/>
      <c r="AI16" s="14"/>
      <c r="AJ16" s="14"/>
      <c r="AK16" s="14"/>
      <c r="AL16" s="14"/>
      <c r="AM16" s="14"/>
      <c r="AN16" s="14"/>
      <c r="AO16" s="14"/>
      <c r="AP16" s="14"/>
      <c r="AQ16" s="14"/>
      <c r="AR16" s="14"/>
      <c r="AS16" s="14"/>
      <c r="AT16" s="16"/>
    </row>
    <row r="17" spans="1:46" ht="14.25">
      <c r="A17" s="165"/>
      <c r="B17" s="63"/>
      <c r="C17" s="63"/>
      <c r="D17" s="691"/>
      <c r="E17" s="118"/>
      <c r="F17" s="641"/>
      <c r="G17" s="669"/>
      <c r="H17" s="672"/>
      <c r="I17" s="670"/>
      <c r="J17" s="670"/>
      <c r="K17" s="670"/>
      <c r="L17" s="670"/>
      <c r="M17" s="670"/>
      <c r="N17" s="670"/>
      <c r="O17" s="670"/>
      <c r="P17" s="670"/>
      <c r="Q17" s="671"/>
      <c r="R17" s="668"/>
      <c r="S17" s="63"/>
      <c r="T17" s="63"/>
      <c r="U17" s="63"/>
      <c r="V17" s="63"/>
      <c r="W17" s="63"/>
      <c r="X17" s="63"/>
      <c r="Y17" s="149"/>
      <c r="Z17" s="149"/>
      <c r="AA17" s="14"/>
      <c r="AB17" s="14"/>
      <c r="AC17" s="14"/>
      <c r="AD17" s="14"/>
      <c r="AE17" s="14"/>
      <c r="AF17" s="14"/>
      <c r="AG17" s="14"/>
      <c r="AH17" s="14"/>
      <c r="AI17" s="14"/>
      <c r="AJ17" s="14"/>
      <c r="AK17" s="14"/>
      <c r="AL17" s="14"/>
      <c r="AM17" s="14"/>
      <c r="AN17" s="14"/>
      <c r="AO17" s="14"/>
      <c r="AP17" s="14"/>
      <c r="AQ17" s="14"/>
      <c r="AR17" s="14"/>
      <c r="AS17" s="14"/>
      <c r="AT17" s="16"/>
    </row>
    <row r="18" spans="1:46" ht="14.25">
      <c r="A18" s="165"/>
      <c r="B18" s="63"/>
      <c r="C18" s="63"/>
      <c r="D18" s="691"/>
      <c r="E18" s="118"/>
      <c r="F18" s="641"/>
      <c r="G18" s="669"/>
      <c r="H18" s="672"/>
      <c r="I18" s="670"/>
      <c r="J18" s="670"/>
      <c r="K18" s="670"/>
      <c r="L18" s="670"/>
      <c r="M18" s="670"/>
      <c r="N18" s="670"/>
      <c r="O18" s="670"/>
      <c r="P18" s="670"/>
      <c r="Q18" s="671"/>
      <c r="R18" s="668"/>
      <c r="S18" s="63"/>
      <c r="T18" s="63"/>
      <c r="U18" s="63"/>
      <c r="V18" s="63"/>
      <c r="W18" s="63"/>
      <c r="X18" s="63"/>
      <c r="Y18" s="149"/>
      <c r="Z18" s="149"/>
      <c r="AA18" s="14"/>
      <c r="AB18" s="14"/>
      <c r="AC18" s="14"/>
      <c r="AD18" s="14"/>
      <c r="AE18" s="14"/>
      <c r="AF18" s="14"/>
      <c r="AG18" s="14"/>
      <c r="AH18" s="14"/>
      <c r="AI18" s="14"/>
      <c r="AJ18" s="14"/>
      <c r="AK18" s="14"/>
      <c r="AL18" s="14"/>
      <c r="AM18" s="14"/>
      <c r="AN18" s="14"/>
      <c r="AO18" s="14"/>
      <c r="AP18" s="14"/>
      <c r="AQ18" s="14"/>
      <c r="AR18" s="14"/>
      <c r="AS18" s="14"/>
      <c r="AT18" s="16"/>
    </row>
    <row r="19" spans="1:46" ht="14.25">
      <c r="A19" s="165"/>
      <c r="B19" s="63"/>
      <c r="C19" s="63"/>
      <c r="D19" s="691"/>
      <c r="E19" s="118"/>
      <c r="F19" s="641"/>
      <c r="G19" s="669"/>
      <c r="H19" s="672"/>
      <c r="I19" s="670"/>
      <c r="J19" s="670"/>
      <c r="K19" s="670"/>
      <c r="L19" s="670"/>
      <c r="M19" s="670"/>
      <c r="N19" s="670"/>
      <c r="O19" s="670"/>
      <c r="P19" s="670"/>
      <c r="Q19" s="671"/>
      <c r="R19" s="668"/>
      <c r="S19" s="63"/>
      <c r="T19" s="63"/>
      <c r="U19" s="63"/>
      <c r="V19" s="63"/>
      <c r="W19" s="63"/>
      <c r="X19" s="63"/>
      <c r="Y19" s="149"/>
      <c r="Z19" s="149"/>
      <c r="AA19" s="14"/>
      <c r="AB19" s="14"/>
      <c r="AC19" s="14"/>
      <c r="AD19" s="14"/>
      <c r="AE19" s="14"/>
      <c r="AF19" s="14"/>
      <c r="AG19" s="14"/>
      <c r="AH19" s="14"/>
      <c r="AI19" s="14"/>
      <c r="AJ19" s="14"/>
      <c r="AK19" s="14"/>
      <c r="AL19" s="14"/>
      <c r="AM19" s="14"/>
      <c r="AN19" s="14"/>
      <c r="AO19" s="14"/>
      <c r="AP19" s="14"/>
      <c r="AQ19" s="14"/>
      <c r="AR19" s="14"/>
      <c r="AS19" s="14"/>
      <c r="AT19" s="16"/>
    </row>
    <row r="20" spans="1:46" ht="14.25">
      <c r="A20" s="165"/>
      <c r="B20" s="63"/>
      <c r="C20" s="63"/>
      <c r="D20" s="691"/>
      <c r="E20" s="118"/>
      <c r="F20" s="641"/>
      <c r="G20" s="669"/>
      <c r="H20" s="672"/>
      <c r="I20" s="670"/>
      <c r="J20" s="670"/>
      <c r="K20" s="670"/>
      <c r="L20" s="670"/>
      <c r="M20" s="670"/>
      <c r="N20" s="670"/>
      <c r="O20" s="670"/>
      <c r="P20" s="670"/>
      <c r="Q20" s="671"/>
      <c r="R20" s="668"/>
      <c r="S20" s="63"/>
      <c r="T20" s="63"/>
      <c r="U20" s="63"/>
      <c r="V20" s="63"/>
      <c r="W20" s="63"/>
      <c r="X20" s="63"/>
      <c r="Y20" s="149"/>
      <c r="Z20" s="149"/>
      <c r="AA20" s="14"/>
      <c r="AB20" s="14"/>
      <c r="AC20" s="14"/>
      <c r="AD20" s="14"/>
      <c r="AE20" s="14"/>
      <c r="AF20" s="14"/>
      <c r="AG20" s="14"/>
      <c r="AH20" s="14"/>
      <c r="AI20" s="14"/>
      <c r="AJ20" s="14"/>
      <c r="AK20" s="14"/>
      <c r="AL20" s="14"/>
      <c r="AM20" s="14"/>
      <c r="AN20" s="14"/>
      <c r="AO20" s="14"/>
      <c r="AP20" s="14"/>
      <c r="AQ20" s="14"/>
      <c r="AR20" s="14"/>
      <c r="AS20" s="14"/>
      <c r="AT20" s="16"/>
    </row>
    <row r="21" spans="1:46" ht="14.25">
      <c r="A21" s="165"/>
      <c r="B21" s="63"/>
      <c r="C21" s="63"/>
      <c r="D21" s="691"/>
      <c r="E21" s="118"/>
      <c r="F21" s="641"/>
      <c r="G21" s="669"/>
      <c r="H21" s="672"/>
      <c r="I21" s="670"/>
      <c r="J21" s="670"/>
      <c r="K21" s="670"/>
      <c r="L21" s="670"/>
      <c r="M21" s="670"/>
      <c r="N21" s="670"/>
      <c r="O21" s="670"/>
      <c r="P21" s="670"/>
      <c r="Q21" s="671"/>
      <c r="R21" s="668"/>
      <c r="S21" s="63"/>
      <c r="T21" s="63"/>
      <c r="U21" s="63"/>
      <c r="V21" s="63"/>
      <c r="W21" s="63"/>
      <c r="X21" s="63"/>
      <c r="Y21" s="149"/>
      <c r="Z21" s="149"/>
      <c r="AA21" s="14"/>
      <c r="AB21" s="14"/>
      <c r="AC21" s="14"/>
      <c r="AD21" s="14"/>
      <c r="AE21" s="14"/>
      <c r="AF21" s="14"/>
      <c r="AG21" s="14"/>
      <c r="AH21" s="14"/>
      <c r="AI21" s="14"/>
      <c r="AJ21" s="14"/>
      <c r="AK21" s="14"/>
      <c r="AL21" s="14"/>
      <c r="AM21" s="14"/>
      <c r="AN21" s="14"/>
      <c r="AO21" s="14"/>
      <c r="AP21" s="14"/>
      <c r="AQ21" s="14"/>
      <c r="AR21" s="14"/>
      <c r="AS21" s="14"/>
      <c r="AT21" s="16"/>
    </row>
    <row r="22" spans="1:46" ht="14.25">
      <c r="A22" s="165"/>
      <c r="B22" s="63"/>
      <c r="C22" s="63"/>
      <c r="D22" s="691"/>
      <c r="E22" s="118"/>
      <c r="F22" s="641"/>
      <c r="G22" s="669"/>
      <c r="H22" s="672"/>
      <c r="I22" s="670"/>
      <c r="J22" s="670"/>
      <c r="K22" s="670"/>
      <c r="L22" s="670"/>
      <c r="M22" s="670"/>
      <c r="N22" s="670"/>
      <c r="O22" s="670"/>
      <c r="P22" s="670"/>
      <c r="Q22" s="671"/>
      <c r="R22" s="668"/>
      <c r="S22" s="63"/>
      <c r="T22" s="63"/>
      <c r="U22" s="63"/>
      <c r="V22" s="63"/>
      <c r="W22" s="63"/>
      <c r="X22" s="63"/>
      <c r="Y22" s="149"/>
      <c r="Z22" s="149"/>
      <c r="AA22" s="14"/>
      <c r="AB22" s="14"/>
      <c r="AC22" s="14"/>
      <c r="AD22" s="14"/>
      <c r="AE22" s="14"/>
      <c r="AF22" s="14"/>
      <c r="AG22" s="14"/>
      <c r="AH22" s="14"/>
      <c r="AI22" s="14"/>
      <c r="AJ22" s="14"/>
      <c r="AK22" s="14"/>
      <c r="AL22" s="14"/>
      <c r="AM22" s="14"/>
      <c r="AN22" s="14"/>
      <c r="AO22" s="14"/>
      <c r="AP22" s="14"/>
      <c r="AQ22" s="14"/>
      <c r="AR22" s="14"/>
      <c r="AS22" s="14"/>
      <c r="AT22" s="16"/>
    </row>
    <row r="23" spans="1:46" ht="14.25">
      <c r="A23" s="165"/>
      <c r="B23" s="63"/>
      <c r="C23" s="63"/>
      <c r="D23" s="691"/>
      <c r="E23" s="118"/>
      <c r="F23" s="641"/>
      <c r="G23" s="669"/>
      <c r="H23" s="672"/>
      <c r="I23" s="670"/>
      <c r="J23" s="670"/>
      <c r="K23" s="670"/>
      <c r="L23" s="670"/>
      <c r="M23" s="670"/>
      <c r="N23" s="670"/>
      <c r="O23" s="670"/>
      <c r="P23" s="670"/>
      <c r="Q23" s="671"/>
      <c r="R23" s="668"/>
      <c r="S23" s="63"/>
      <c r="T23" s="63"/>
      <c r="U23" s="63"/>
      <c r="V23" s="63"/>
      <c r="W23" s="63"/>
      <c r="X23" s="63"/>
      <c r="Y23" s="149"/>
      <c r="Z23" s="149"/>
      <c r="AA23" s="14"/>
      <c r="AB23" s="14"/>
      <c r="AC23" s="14"/>
      <c r="AD23" s="14"/>
      <c r="AE23" s="14"/>
      <c r="AF23" s="14"/>
      <c r="AG23" s="14"/>
      <c r="AH23" s="14"/>
      <c r="AI23" s="14"/>
      <c r="AJ23" s="14"/>
      <c r="AK23" s="14"/>
      <c r="AL23" s="14"/>
      <c r="AM23" s="14"/>
      <c r="AN23" s="14"/>
      <c r="AO23" s="14"/>
      <c r="AP23" s="14"/>
      <c r="AQ23" s="14"/>
      <c r="AR23" s="14"/>
      <c r="AS23" s="14"/>
      <c r="AT23" s="16"/>
    </row>
    <row r="24" spans="1:46" ht="14.25">
      <c r="A24" s="165"/>
      <c r="B24" s="63"/>
      <c r="C24" s="63"/>
      <c r="D24" s="691"/>
      <c r="E24" s="118"/>
      <c r="F24" s="641"/>
      <c r="G24" s="669"/>
      <c r="H24" s="672"/>
      <c r="I24" s="670"/>
      <c r="J24" s="670"/>
      <c r="K24" s="670"/>
      <c r="L24" s="670"/>
      <c r="M24" s="670"/>
      <c r="N24" s="670"/>
      <c r="O24" s="670"/>
      <c r="P24" s="670"/>
      <c r="Q24" s="671"/>
      <c r="R24" s="668"/>
      <c r="S24" s="63"/>
      <c r="T24" s="63"/>
      <c r="U24" s="63"/>
      <c r="V24" s="63"/>
      <c r="W24" s="63"/>
      <c r="X24" s="63"/>
      <c r="Y24" s="149"/>
      <c r="Z24" s="149"/>
      <c r="AA24" s="14"/>
      <c r="AB24" s="14"/>
      <c r="AC24" s="14"/>
      <c r="AD24" s="14"/>
      <c r="AE24" s="14"/>
      <c r="AF24" s="14"/>
      <c r="AG24" s="14"/>
      <c r="AH24" s="14"/>
      <c r="AI24" s="14"/>
      <c r="AJ24" s="14"/>
      <c r="AK24" s="14"/>
      <c r="AL24" s="14"/>
      <c r="AM24" s="14"/>
      <c r="AN24" s="14"/>
      <c r="AO24" s="14"/>
      <c r="AP24" s="14"/>
      <c r="AQ24" s="14"/>
      <c r="AR24" s="14"/>
      <c r="AS24" s="14"/>
      <c r="AT24" s="16"/>
    </row>
    <row r="25" spans="1:46" ht="14.25">
      <c r="A25" s="165"/>
      <c r="B25" s="63"/>
      <c r="C25" s="63"/>
      <c r="D25" s="691"/>
      <c r="E25" s="118"/>
      <c r="F25" s="641"/>
      <c r="G25" s="669"/>
      <c r="H25" s="672"/>
      <c r="I25" s="670"/>
      <c r="J25" s="670"/>
      <c r="K25" s="670"/>
      <c r="L25" s="670"/>
      <c r="M25" s="670"/>
      <c r="N25" s="670"/>
      <c r="O25" s="670"/>
      <c r="P25" s="670"/>
      <c r="Q25" s="671"/>
      <c r="R25" s="668"/>
      <c r="S25" s="63"/>
      <c r="T25" s="63"/>
      <c r="U25" s="63"/>
      <c r="V25" s="63"/>
      <c r="W25" s="63"/>
      <c r="X25" s="63"/>
      <c r="Y25" s="149"/>
      <c r="Z25" s="149"/>
      <c r="AA25" s="14"/>
      <c r="AB25" s="14"/>
      <c r="AC25" s="14"/>
      <c r="AD25" s="14"/>
      <c r="AE25" s="14"/>
      <c r="AF25" s="14"/>
      <c r="AG25" s="14"/>
      <c r="AH25" s="14"/>
      <c r="AI25" s="14"/>
      <c r="AJ25" s="14"/>
      <c r="AK25" s="14"/>
      <c r="AL25" s="14"/>
      <c r="AM25" s="14"/>
      <c r="AN25" s="14"/>
      <c r="AO25" s="14"/>
      <c r="AP25" s="14"/>
      <c r="AQ25" s="14"/>
      <c r="AR25" s="14"/>
      <c r="AS25" s="14"/>
      <c r="AT25" s="16"/>
    </row>
    <row r="26" spans="1:46" ht="14.25">
      <c r="A26" s="165"/>
      <c r="B26" s="63"/>
      <c r="C26" s="63"/>
      <c r="D26" s="691"/>
      <c r="E26" s="118"/>
      <c r="F26" s="641"/>
      <c r="G26" s="669"/>
      <c r="H26" s="672"/>
      <c r="I26" s="670"/>
      <c r="J26" s="670"/>
      <c r="K26" s="670"/>
      <c r="L26" s="670"/>
      <c r="M26" s="670"/>
      <c r="N26" s="670"/>
      <c r="O26" s="670"/>
      <c r="P26" s="670"/>
      <c r="Q26" s="671"/>
      <c r="R26" s="668"/>
      <c r="S26" s="63"/>
      <c r="T26" s="63"/>
      <c r="U26" s="63"/>
      <c r="V26" s="63"/>
      <c r="W26" s="63"/>
      <c r="X26" s="63"/>
      <c r="Y26" s="149"/>
      <c r="Z26" s="149"/>
      <c r="AA26" s="14"/>
      <c r="AB26" s="14"/>
      <c r="AC26" s="14"/>
      <c r="AD26" s="14"/>
      <c r="AE26" s="14"/>
      <c r="AF26" s="14"/>
      <c r="AG26" s="14"/>
      <c r="AH26" s="14"/>
      <c r="AI26" s="14"/>
      <c r="AJ26" s="14"/>
      <c r="AK26" s="14"/>
      <c r="AL26" s="14"/>
      <c r="AM26" s="14"/>
      <c r="AN26" s="14"/>
      <c r="AO26" s="14"/>
      <c r="AP26" s="14"/>
      <c r="AQ26" s="14"/>
      <c r="AR26" s="14"/>
      <c r="AS26" s="14"/>
      <c r="AT26" s="16"/>
    </row>
    <row r="27" spans="1:46" ht="14.25">
      <c r="A27" s="165"/>
      <c r="B27" s="63"/>
      <c r="C27" s="63"/>
      <c r="D27" s="691"/>
      <c r="E27" s="118"/>
      <c r="F27" s="641"/>
      <c r="G27" s="669"/>
      <c r="H27" s="672"/>
      <c r="I27" s="670"/>
      <c r="J27" s="670"/>
      <c r="K27" s="670"/>
      <c r="L27" s="670"/>
      <c r="M27" s="670"/>
      <c r="N27" s="670"/>
      <c r="O27" s="670"/>
      <c r="P27" s="670"/>
      <c r="Q27" s="671"/>
      <c r="R27" s="668"/>
      <c r="S27" s="63"/>
      <c r="T27" s="63"/>
      <c r="U27" s="63"/>
      <c r="V27" s="63"/>
      <c r="W27" s="63"/>
      <c r="X27" s="63"/>
      <c r="Y27" s="149"/>
      <c r="Z27" s="149"/>
      <c r="AA27" s="14"/>
      <c r="AB27" s="14"/>
      <c r="AC27" s="14"/>
      <c r="AD27" s="14"/>
      <c r="AE27" s="14"/>
      <c r="AF27" s="14"/>
      <c r="AG27" s="14"/>
      <c r="AH27" s="14"/>
      <c r="AI27" s="14"/>
      <c r="AJ27" s="14"/>
      <c r="AK27" s="14"/>
      <c r="AL27" s="14"/>
      <c r="AM27" s="14"/>
      <c r="AN27" s="14"/>
      <c r="AO27" s="14"/>
      <c r="AP27" s="14"/>
      <c r="AQ27" s="14"/>
      <c r="AR27" s="14"/>
      <c r="AS27" s="14"/>
      <c r="AT27" s="16"/>
    </row>
    <row r="28" spans="1:46" ht="14.25">
      <c r="A28" s="165"/>
      <c r="B28" s="63"/>
      <c r="C28" s="63"/>
      <c r="D28" s="691"/>
      <c r="E28" s="118"/>
      <c r="F28" s="641"/>
      <c r="G28" s="669"/>
      <c r="H28" s="672"/>
      <c r="I28" s="670"/>
      <c r="J28" s="670"/>
      <c r="K28" s="670"/>
      <c r="L28" s="670"/>
      <c r="M28" s="670"/>
      <c r="N28" s="670"/>
      <c r="O28" s="670"/>
      <c r="P28" s="670"/>
      <c r="Q28" s="671"/>
      <c r="R28" s="668"/>
      <c r="S28" s="63"/>
      <c r="T28" s="63"/>
      <c r="U28" s="63"/>
      <c r="V28" s="63"/>
      <c r="W28" s="63"/>
      <c r="X28" s="63"/>
      <c r="Y28" s="149"/>
      <c r="Z28" s="149"/>
      <c r="AA28" s="14"/>
      <c r="AB28" s="14"/>
      <c r="AC28" s="14"/>
      <c r="AD28" s="14"/>
      <c r="AE28" s="14"/>
      <c r="AF28" s="14"/>
      <c r="AG28" s="14"/>
      <c r="AH28" s="14"/>
      <c r="AI28" s="14"/>
      <c r="AJ28" s="14"/>
      <c r="AK28" s="14"/>
      <c r="AL28" s="14"/>
      <c r="AM28" s="14"/>
      <c r="AN28" s="14"/>
      <c r="AO28" s="14"/>
      <c r="AP28" s="14"/>
      <c r="AQ28" s="14"/>
      <c r="AR28" s="14"/>
      <c r="AS28" s="14"/>
      <c r="AT28" s="16"/>
    </row>
    <row r="29" spans="1:46" ht="14.25">
      <c r="A29" s="165"/>
      <c r="B29" s="63"/>
      <c r="C29" s="63"/>
      <c r="D29" s="691"/>
      <c r="E29" s="118"/>
      <c r="F29" s="641"/>
      <c r="G29" s="669"/>
      <c r="H29" s="672"/>
      <c r="I29" s="670"/>
      <c r="J29" s="670"/>
      <c r="K29" s="670"/>
      <c r="L29" s="670"/>
      <c r="M29" s="670"/>
      <c r="N29" s="670"/>
      <c r="O29" s="670"/>
      <c r="P29" s="670"/>
      <c r="Q29" s="671"/>
      <c r="R29" s="668"/>
      <c r="S29" s="63"/>
      <c r="T29" s="63"/>
      <c r="U29" s="63"/>
      <c r="V29" s="63"/>
      <c r="W29" s="63"/>
      <c r="X29" s="63"/>
      <c r="Y29" s="149"/>
      <c r="Z29" s="149"/>
      <c r="AA29" s="14"/>
      <c r="AB29" s="14"/>
      <c r="AC29" s="14"/>
      <c r="AD29" s="14"/>
      <c r="AE29" s="14"/>
      <c r="AF29" s="14"/>
      <c r="AG29" s="14"/>
      <c r="AH29" s="14"/>
      <c r="AI29" s="14"/>
      <c r="AJ29" s="14"/>
      <c r="AK29" s="14"/>
      <c r="AL29" s="14"/>
      <c r="AM29" s="14"/>
      <c r="AN29" s="14"/>
      <c r="AO29" s="14"/>
      <c r="AP29" s="14"/>
      <c r="AQ29" s="14"/>
      <c r="AR29" s="14"/>
      <c r="AS29" s="14"/>
      <c r="AT29" s="16"/>
    </row>
    <row r="30" spans="1:46" ht="14.25">
      <c r="A30" s="118"/>
      <c r="B30" s="119"/>
      <c r="C30" s="119"/>
      <c r="D30" s="139"/>
      <c r="E30" s="118"/>
      <c r="F30" s="641"/>
      <c r="G30" s="669"/>
      <c r="H30" s="672"/>
      <c r="I30" s="670"/>
      <c r="J30" s="670"/>
      <c r="K30" s="670"/>
      <c r="L30" s="670"/>
      <c r="M30" s="670"/>
      <c r="N30" s="670"/>
      <c r="O30" s="670"/>
      <c r="P30" s="670"/>
      <c r="Q30" s="671"/>
      <c r="R30" s="668"/>
      <c r="S30" s="119"/>
      <c r="T30" s="119"/>
      <c r="U30" s="119"/>
      <c r="V30" s="119"/>
      <c r="W30" s="119"/>
      <c r="X30" s="119"/>
      <c r="Y30" s="14"/>
      <c r="Z30" s="14"/>
      <c r="AA30" s="14"/>
      <c r="AB30" s="14"/>
      <c r="AC30" s="14"/>
      <c r="AD30" s="14"/>
      <c r="AE30" s="14"/>
      <c r="AF30" s="14"/>
      <c r="AG30" s="14"/>
      <c r="AH30" s="14"/>
      <c r="AI30" s="14"/>
      <c r="AJ30" s="14"/>
      <c r="AK30" s="14"/>
      <c r="AL30" s="14"/>
      <c r="AM30" s="14"/>
      <c r="AN30" s="14"/>
      <c r="AO30" s="14"/>
      <c r="AP30" s="14"/>
      <c r="AQ30" s="14"/>
      <c r="AR30" s="14"/>
      <c r="AS30" s="14"/>
      <c r="AT30" s="16"/>
    </row>
    <row r="31" spans="1:46" ht="14.25">
      <c r="A31" s="118"/>
      <c r="B31" s="119"/>
      <c r="C31" s="119"/>
      <c r="D31" s="139"/>
      <c r="E31" s="118"/>
      <c r="F31" s="641"/>
      <c r="G31" s="669"/>
      <c r="H31" s="672"/>
      <c r="I31" s="670"/>
      <c r="J31" s="670"/>
      <c r="K31" s="670"/>
      <c r="L31" s="670"/>
      <c r="M31" s="670"/>
      <c r="N31" s="670"/>
      <c r="O31" s="670"/>
      <c r="P31" s="670"/>
      <c r="Q31" s="671"/>
      <c r="R31" s="668"/>
      <c r="S31" s="119"/>
      <c r="T31" s="119"/>
      <c r="U31" s="119"/>
      <c r="V31" s="119"/>
      <c r="W31" s="119"/>
      <c r="X31" s="119"/>
      <c r="Y31" s="14"/>
      <c r="Z31" s="14"/>
      <c r="AA31" s="14"/>
      <c r="AB31" s="14"/>
      <c r="AC31" s="14"/>
      <c r="AD31" s="14"/>
      <c r="AE31" s="14"/>
      <c r="AF31" s="14"/>
      <c r="AG31" s="14"/>
      <c r="AH31" s="14"/>
      <c r="AI31" s="14"/>
      <c r="AJ31" s="14"/>
      <c r="AK31" s="14"/>
      <c r="AL31" s="14"/>
      <c r="AM31" s="14"/>
      <c r="AN31" s="14"/>
      <c r="AO31" s="14"/>
      <c r="AP31" s="14"/>
      <c r="AQ31" s="14"/>
      <c r="AR31" s="14"/>
      <c r="AS31" s="14"/>
      <c r="AT31" s="16"/>
    </row>
    <row r="32" spans="1:46" ht="14.25">
      <c r="A32" s="118"/>
      <c r="B32" s="119"/>
      <c r="C32" s="119"/>
      <c r="D32" s="139"/>
      <c r="E32" s="118"/>
      <c r="F32" s="641"/>
      <c r="G32" s="669"/>
      <c r="H32" s="642"/>
      <c r="I32" s="642"/>
      <c r="J32" s="642"/>
      <c r="K32" s="642"/>
      <c r="L32" s="670"/>
      <c r="M32" s="670"/>
      <c r="N32" s="670"/>
      <c r="O32" s="670"/>
      <c r="P32" s="670"/>
      <c r="Q32" s="671"/>
      <c r="R32" s="668"/>
      <c r="S32" s="119"/>
      <c r="T32" s="119"/>
      <c r="U32" s="119"/>
      <c r="V32" s="119"/>
      <c r="W32" s="119"/>
      <c r="X32" s="119"/>
      <c r="Y32" s="14"/>
      <c r="Z32" s="14"/>
      <c r="AA32" s="14"/>
      <c r="AB32" s="14"/>
      <c r="AC32" s="14"/>
      <c r="AD32" s="14"/>
      <c r="AE32" s="14"/>
      <c r="AF32" s="14"/>
      <c r="AG32" s="14"/>
      <c r="AH32" s="14"/>
      <c r="AI32" s="14"/>
      <c r="AJ32" s="14"/>
      <c r="AK32" s="14"/>
      <c r="AL32" s="14"/>
      <c r="AM32" s="14"/>
      <c r="AN32" s="14"/>
      <c r="AO32" s="14"/>
      <c r="AP32" s="14"/>
      <c r="AQ32" s="14"/>
      <c r="AR32" s="14"/>
      <c r="AS32" s="14"/>
      <c r="AT32" s="16"/>
    </row>
    <row r="33" spans="1:46" ht="14.25">
      <c r="A33" s="118"/>
      <c r="B33" s="119"/>
      <c r="C33" s="119"/>
      <c r="D33" s="139"/>
      <c r="E33" s="118"/>
      <c r="F33" s="641"/>
      <c r="G33" s="669"/>
      <c r="H33" s="642"/>
      <c r="I33" s="642"/>
      <c r="J33" s="642"/>
      <c r="K33" s="642"/>
      <c r="L33" s="670"/>
      <c r="M33" s="670"/>
      <c r="N33" s="670"/>
      <c r="O33" s="670"/>
      <c r="P33" s="670"/>
      <c r="Q33" s="671"/>
      <c r="R33" s="668"/>
      <c r="S33" s="119"/>
      <c r="T33" s="119"/>
      <c r="U33" s="119"/>
      <c r="V33" s="119"/>
      <c r="W33" s="119"/>
      <c r="X33" s="119"/>
      <c r="Y33" s="14"/>
      <c r="Z33" s="14"/>
      <c r="AA33" s="14"/>
      <c r="AB33" s="14"/>
      <c r="AC33" s="14"/>
      <c r="AD33" s="14"/>
      <c r="AE33" s="14"/>
      <c r="AF33" s="14"/>
      <c r="AG33" s="14"/>
      <c r="AH33" s="14"/>
      <c r="AI33" s="14"/>
      <c r="AJ33" s="14"/>
      <c r="AK33" s="14"/>
      <c r="AL33" s="14"/>
      <c r="AM33" s="14"/>
      <c r="AN33" s="14"/>
      <c r="AO33" s="14"/>
      <c r="AP33" s="14"/>
      <c r="AQ33" s="14"/>
      <c r="AR33" s="14"/>
      <c r="AS33" s="14"/>
      <c r="AT33" s="16"/>
    </row>
    <row r="34" spans="1:46" ht="14.25">
      <c r="A34" s="118"/>
      <c r="B34" s="119"/>
      <c r="C34" s="119"/>
      <c r="D34" s="139"/>
      <c r="E34" s="118"/>
      <c r="F34" s="641"/>
      <c r="G34" s="669"/>
      <c r="H34" s="642"/>
      <c r="I34" s="642"/>
      <c r="J34" s="642"/>
      <c r="K34" s="642"/>
      <c r="L34" s="670"/>
      <c r="M34" s="670"/>
      <c r="N34" s="670"/>
      <c r="O34" s="670"/>
      <c r="P34" s="670"/>
      <c r="Q34" s="671"/>
      <c r="R34" s="668"/>
      <c r="S34" s="119"/>
      <c r="T34" s="119"/>
      <c r="U34" s="119"/>
      <c r="V34" s="119"/>
      <c r="W34" s="119"/>
      <c r="X34" s="119"/>
      <c r="Y34" s="14"/>
      <c r="Z34" s="14"/>
      <c r="AA34" s="14"/>
      <c r="AB34" s="14"/>
      <c r="AC34" s="14"/>
      <c r="AD34" s="14"/>
      <c r="AE34" s="14"/>
      <c r="AF34" s="14"/>
      <c r="AG34" s="14"/>
      <c r="AH34" s="14"/>
      <c r="AI34" s="14"/>
      <c r="AJ34" s="14"/>
      <c r="AK34" s="14"/>
      <c r="AL34" s="14"/>
      <c r="AM34" s="14"/>
      <c r="AN34" s="14"/>
      <c r="AO34" s="14"/>
      <c r="AP34" s="14"/>
      <c r="AQ34" s="14"/>
      <c r="AR34" s="14"/>
      <c r="AS34" s="14"/>
      <c r="AT34" s="16"/>
    </row>
    <row r="35" spans="1:46" ht="14.25">
      <c r="A35" s="118"/>
      <c r="B35" s="119"/>
      <c r="C35" s="119"/>
      <c r="D35" s="139"/>
      <c r="E35" s="118"/>
      <c r="F35" s="641"/>
      <c r="G35" s="669"/>
      <c r="H35" s="642"/>
      <c r="I35" s="642"/>
      <c r="J35" s="642"/>
      <c r="K35" s="642"/>
      <c r="L35" s="670"/>
      <c r="M35" s="670"/>
      <c r="N35" s="670"/>
      <c r="O35" s="670"/>
      <c r="P35" s="670"/>
      <c r="Q35" s="671"/>
      <c r="R35" s="668"/>
      <c r="S35" s="119"/>
      <c r="T35" s="119"/>
      <c r="U35" s="119"/>
      <c r="V35" s="119"/>
      <c r="W35" s="119"/>
      <c r="X35" s="119"/>
      <c r="Y35" s="14"/>
      <c r="Z35" s="14"/>
      <c r="AA35" s="14"/>
      <c r="AB35" s="14"/>
      <c r="AC35" s="14"/>
      <c r="AD35" s="14"/>
      <c r="AE35" s="14"/>
      <c r="AF35" s="14"/>
      <c r="AG35" s="14"/>
      <c r="AH35" s="14"/>
      <c r="AI35" s="14"/>
      <c r="AJ35" s="14"/>
      <c r="AK35" s="14"/>
      <c r="AL35" s="14"/>
      <c r="AM35" s="14"/>
      <c r="AN35" s="14"/>
      <c r="AO35" s="14"/>
      <c r="AP35" s="14"/>
      <c r="AQ35" s="14"/>
      <c r="AR35" s="14"/>
      <c r="AS35" s="14"/>
      <c r="AT35" s="16"/>
    </row>
    <row r="36" spans="1:46" ht="14.25">
      <c r="A36" s="118"/>
      <c r="B36" s="119"/>
      <c r="C36" s="119"/>
      <c r="D36" s="139"/>
      <c r="E36" s="118"/>
      <c r="F36" s="641"/>
      <c r="G36" s="669"/>
      <c r="H36" s="642"/>
      <c r="I36" s="642"/>
      <c r="J36" s="642"/>
      <c r="K36" s="642"/>
      <c r="L36" s="670"/>
      <c r="M36" s="670"/>
      <c r="N36" s="670"/>
      <c r="O36" s="670"/>
      <c r="P36" s="670"/>
      <c r="Q36" s="671"/>
      <c r="R36" s="668"/>
      <c r="S36" s="119"/>
      <c r="T36" s="119"/>
      <c r="U36" s="119"/>
      <c r="V36" s="119"/>
      <c r="W36" s="119"/>
      <c r="X36" s="119"/>
      <c r="Y36" s="14"/>
      <c r="Z36" s="14"/>
      <c r="AA36" s="14"/>
      <c r="AB36" s="14"/>
      <c r="AC36" s="14"/>
      <c r="AD36" s="14"/>
      <c r="AE36" s="14"/>
      <c r="AF36" s="14"/>
      <c r="AG36" s="14"/>
      <c r="AH36" s="14"/>
      <c r="AI36" s="14"/>
      <c r="AJ36" s="14"/>
      <c r="AK36" s="14"/>
      <c r="AL36" s="14"/>
      <c r="AM36" s="14"/>
      <c r="AN36" s="14"/>
      <c r="AO36" s="14"/>
      <c r="AP36" s="14"/>
      <c r="AQ36" s="14"/>
      <c r="AR36" s="14"/>
      <c r="AS36" s="14"/>
      <c r="AT36" s="16"/>
    </row>
    <row r="37" spans="1:46" ht="14.25">
      <c r="A37" s="118"/>
      <c r="B37" s="119"/>
      <c r="C37" s="119"/>
      <c r="D37" s="139"/>
      <c r="E37" s="118"/>
      <c r="F37" s="641"/>
      <c r="G37" s="669"/>
      <c r="H37" s="642"/>
      <c r="I37" s="642"/>
      <c r="J37" s="642"/>
      <c r="K37" s="642"/>
      <c r="L37" s="670"/>
      <c r="M37" s="670"/>
      <c r="N37" s="670"/>
      <c r="O37" s="670"/>
      <c r="P37" s="670"/>
      <c r="Q37" s="671"/>
      <c r="R37" s="668"/>
      <c r="S37" s="119"/>
      <c r="T37" s="119"/>
      <c r="U37" s="119"/>
      <c r="V37" s="119"/>
      <c r="W37" s="119"/>
      <c r="X37" s="119"/>
      <c r="Y37" s="14"/>
      <c r="Z37" s="14"/>
      <c r="AA37" s="14"/>
      <c r="AB37" s="14"/>
      <c r="AC37" s="14"/>
      <c r="AD37" s="14"/>
      <c r="AE37" s="14"/>
      <c r="AF37" s="14"/>
      <c r="AG37" s="14"/>
      <c r="AH37" s="14"/>
      <c r="AI37" s="14"/>
      <c r="AJ37" s="14"/>
      <c r="AK37" s="14"/>
      <c r="AL37" s="14"/>
      <c r="AM37" s="14"/>
      <c r="AN37" s="14"/>
      <c r="AO37" s="14"/>
      <c r="AP37" s="14"/>
      <c r="AQ37" s="14"/>
      <c r="AR37" s="14"/>
      <c r="AS37" s="14"/>
      <c r="AT37" s="16"/>
    </row>
    <row r="38" spans="1:46" ht="14.25">
      <c r="A38" s="118"/>
      <c r="B38" s="119"/>
      <c r="C38" s="119"/>
      <c r="D38" s="139"/>
      <c r="E38" s="118"/>
      <c r="F38" s="641"/>
      <c r="G38" s="669"/>
      <c r="H38" s="642"/>
      <c r="I38" s="642"/>
      <c r="J38" s="642"/>
      <c r="K38" s="642"/>
      <c r="L38" s="670"/>
      <c r="M38" s="670"/>
      <c r="N38" s="670"/>
      <c r="O38" s="670"/>
      <c r="P38" s="670"/>
      <c r="Q38" s="671"/>
      <c r="R38" s="668"/>
      <c r="S38" s="119"/>
      <c r="T38" s="119"/>
      <c r="U38" s="119"/>
      <c r="V38" s="119"/>
      <c r="W38" s="119"/>
      <c r="X38" s="119"/>
      <c r="Y38" s="14"/>
      <c r="Z38" s="14"/>
      <c r="AA38" s="14"/>
      <c r="AB38" s="14"/>
      <c r="AC38" s="14"/>
      <c r="AD38" s="14"/>
      <c r="AE38" s="14"/>
      <c r="AF38" s="14"/>
      <c r="AG38" s="14"/>
      <c r="AH38" s="14"/>
      <c r="AI38" s="14"/>
      <c r="AJ38" s="14"/>
      <c r="AK38" s="14"/>
      <c r="AL38" s="14"/>
      <c r="AM38" s="14"/>
      <c r="AN38" s="14"/>
      <c r="AO38" s="14"/>
      <c r="AP38" s="14"/>
      <c r="AQ38" s="14"/>
      <c r="AR38" s="14"/>
      <c r="AS38" s="14"/>
      <c r="AT38" s="16"/>
    </row>
    <row r="39" spans="1:46" ht="14.25">
      <c r="A39" s="118"/>
      <c r="B39" s="119"/>
      <c r="C39" s="119"/>
      <c r="D39" s="139"/>
      <c r="E39" s="118"/>
      <c r="F39" s="641"/>
      <c r="G39" s="669"/>
      <c r="H39" s="642"/>
      <c r="I39" s="642"/>
      <c r="J39" s="642"/>
      <c r="K39" s="642"/>
      <c r="L39" s="670"/>
      <c r="M39" s="670"/>
      <c r="N39" s="670"/>
      <c r="O39" s="670"/>
      <c r="P39" s="670"/>
      <c r="Q39" s="671"/>
      <c r="R39" s="668"/>
      <c r="S39" s="119"/>
      <c r="T39" s="119"/>
      <c r="U39" s="119"/>
      <c r="V39" s="119"/>
      <c r="W39" s="119"/>
      <c r="X39" s="119"/>
      <c r="Y39" s="14"/>
      <c r="Z39" s="14"/>
      <c r="AA39" s="14"/>
      <c r="AB39" s="14"/>
      <c r="AC39" s="14"/>
      <c r="AD39" s="14"/>
      <c r="AE39" s="14"/>
      <c r="AF39" s="14"/>
      <c r="AG39" s="14"/>
      <c r="AH39" s="14"/>
      <c r="AI39" s="14"/>
      <c r="AJ39" s="14"/>
      <c r="AK39" s="14"/>
      <c r="AL39" s="14"/>
      <c r="AM39" s="14"/>
      <c r="AN39" s="14"/>
      <c r="AO39" s="14"/>
      <c r="AP39" s="14"/>
      <c r="AQ39" s="14"/>
      <c r="AR39" s="14"/>
      <c r="AS39" s="14"/>
      <c r="AT39" s="16"/>
    </row>
    <row r="40" spans="1:46" ht="14.25">
      <c r="A40" s="118"/>
      <c r="B40" s="119"/>
      <c r="C40" s="119"/>
      <c r="D40" s="139"/>
      <c r="E40" s="118"/>
      <c r="F40" s="641"/>
      <c r="G40" s="669"/>
      <c r="H40" s="642"/>
      <c r="I40" s="642"/>
      <c r="J40" s="642"/>
      <c r="K40" s="642"/>
      <c r="L40" s="670"/>
      <c r="M40" s="670"/>
      <c r="N40" s="670"/>
      <c r="O40" s="670"/>
      <c r="P40" s="670"/>
      <c r="Q40" s="671"/>
      <c r="R40" s="668"/>
      <c r="S40" s="119"/>
      <c r="T40" s="119"/>
      <c r="U40" s="119"/>
      <c r="V40" s="119"/>
      <c r="W40" s="119"/>
      <c r="X40" s="119"/>
      <c r="Y40" s="14"/>
      <c r="Z40" s="14"/>
      <c r="AA40" s="14"/>
      <c r="AB40" s="14"/>
      <c r="AC40" s="14"/>
      <c r="AD40" s="14"/>
      <c r="AE40" s="14"/>
      <c r="AF40" s="14"/>
      <c r="AG40" s="14"/>
      <c r="AH40" s="14"/>
      <c r="AI40" s="14"/>
      <c r="AJ40" s="14"/>
      <c r="AK40" s="14"/>
      <c r="AL40" s="14"/>
      <c r="AM40" s="14"/>
      <c r="AN40" s="14"/>
      <c r="AO40" s="14"/>
      <c r="AP40" s="14"/>
      <c r="AQ40" s="14"/>
      <c r="AR40" s="14"/>
      <c r="AS40" s="14"/>
      <c r="AT40" s="16"/>
    </row>
    <row r="41" spans="1:46" ht="14.25">
      <c r="A41" s="118"/>
      <c r="B41" s="119"/>
      <c r="C41" s="119"/>
      <c r="D41" s="139"/>
      <c r="E41" s="118"/>
      <c r="F41" s="641"/>
      <c r="G41" s="669"/>
      <c r="H41" s="642"/>
      <c r="I41" s="642"/>
      <c r="J41" s="642"/>
      <c r="K41" s="642"/>
      <c r="L41" s="670"/>
      <c r="M41" s="670"/>
      <c r="N41" s="670"/>
      <c r="O41" s="670"/>
      <c r="P41" s="670"/>
      <c r="Q41" s="671"/>
      <c r="R41" s="668"/>
      <c r="S41" s="119"/>
      <c r="T41" s="119"/>
      <c r="U41" s="119"/>
      <c r="V41" s="119"/>
      <c r="W41" s="119"/>
      <c r="X41" s="119"/>
      <c r="Y41" s="14"/>
      <c r="Z41" s="14"/>
      <c r="AA41" s="14"/>
      <c r="AB41" s="14"/>
      <c r="AC41" s="14"/>
      <c r="AD41" s="14"/>
      <c r="AE41" s="14"/>
      <c r="AF41" s="14"/>
      <c r="AG41" s="14"/>
      <c r="AH41" s="14"/>
      <c r="AI41" s="14"/>
      <c r="AJ41" s="14"/>
      <c r="AK41" s="14"/>
      <c r="AL41" s="14"/>
      <c r="AM41" s="14"/>
      <c r="AN41" s="14"/>
      <c r="AO41" s="14"/>
      <c r="AP41" s="14"/>
      <c r="AQ41" s="14"/>
      <c r="AR41" s="14"/>
      <c r="AS41" s="14"/>
      <c r="AT41" s="16"/>
    </row>
    <row r="42" spans="1:46" ht="14.25">
      <c r="A42" s="118"/>
      <c r="B42" s="119"/>
      <c r="C42" s="119"/>
      <c r="D42" s="139"/>
      <c r="E42" s="118"/>
      <c r="F42" s="641"/>
      <c r="G42" s="669"/>
      <c r="H42" s="642"/>
      <c r="I42" s="642"/>
      <c r="J42" s="642"/>
      <c r="K42" s="642"/>
      <c r="L42" s="670"/>
      <c r="M42" s="670"/>
      <c r="N42" s="670"/>
      <c r="O42" s="670"/>
      <c r="P42" s="670"/>
      <c r="Q42" s="671"/>
      <c r="R42" s="668"/>
      <c r="S42" s="119"/>
      <c r="T42" s="119"/>
      <c r="U42" s="119"/>
      <c r="V42" s="119"/>
      <c r="W42" s="119"/>
      <c r="X42" s="119"/>
      <c r="Y42" s="14"/>
      <c r="Z42" s="14"/>
      <c r="AA42" s="14"/>
      <c r="AB42" s="14"/>
      <c r="AC42" s="14"/>
      <c r="AD42" s="14"/>
      <c r="AE42" s="14"/>
      <c r="AF42" s="14"/>
      <c r="AG42" s="14"/>
      <c r="AH42" s="14"/>
      <c r="AI42" s="14"/>
      <c r="AJ42" s="14"/>
      <c r="AK42" s="14"/>
      <c r="AL42" s="14"/>
      <c r="AM42" s="14"/>
      <c r="AN42" s="14"/>
      <c r="AO42" s="14"/>
      <c r="AP42" s="14"/>
      <c r="AQ42" s="14"/>
      <c r="AR42" s="14"/>
      <c r="AS42" s="14"/>
      <c r="AT42" s="16"/>
    </row>
    <row r="43" spans="1:46" ht="14.25">
      <c r="A43" s="118"/>
      <c r="B43" s="119"/>
      <c r="C43" s="119"/>
      <c r="D43" s="139"/>
      <c r="E43" s="118"/>
      <c r="F43" s="641"/>
      <c r="G43" s="669"/>
      <c r="H43" s="672"/>
      <c r="I43" s="670"/>
      <c r="J43" s="670"/>
      <c r="K43" s="670"/>
      <c r="L43" s="670"/>
      <c r="M43" s="670"/>
      <c r="N43" s="670"/>
      <c r="O43" s="670"/>
      <c r="P43" s="670"/>
      <c r="Q43" s="671"/>
      <c r="R43" s="668"/>
      <c r="S43" s="119"/>
      <c r="T43" s="119"/>
      <c r="U43" s="119"/>
      <c r="V43" s="119"/>
      <c r="W43" s="119"/>
      <c r="X43" s="119"/>
      <c r="Y43" s="14"/>
      <c r="Z43" s="14"/>
      <c r="AA43" s="14"/>
      <c r="AB43" s="14"/>
      <c r="AC43" s="14"/>
      <c r="AD43" s="14"/>
      <c r="AE43" s="14"/>
      <c r="AF43" s="14"/>
      <c r="AG43" s="14"/>
      <c r="AH43" s="14"/>
      <c r="AI43" s="14"/>
      <c r="AJ43" s="14"/>
      <c r="AK43" s="14"/>
      <c r="AL43" s="14"/>
      <c r="AM43" s="14"/>
      <c r="AN43" s="14"/>
      <c r="AO43" s="14"/>
      <c r="AP43" s="14"/>
      <c r="AQ43" s="14"/>
      <c r="AR43" s="14"/>
      <c r="AS43" s="14"/>
      <c r="AT43" s="16"/>
    </row>
    <row r="44" spans="1:46" ht="14.25">
      <c r="A44" s="118"/>
      <c r="B44" s="119"/>
      <c r="C44" s="119"/>
      <c r="D44" s="139"/>
      <c r="E44" s="118"/>
      <c r="F44" s="641"/>
      <c r="G44" s="669"/>
      <c r="H44" s="672"/>
      <c r="I44" s="670"/>
      <c r="J44" s="670"/>
      <c r="K44" s="670"/>
      <c r="L44" s="670"/>
      <c r="M44" s="670"/>
      <c r="N44" s="670"/>
      <c r="O44" s="670"/>
      <c r="P44" s="670"/>
      <c r="Q44" s="671"/>
      <c r="R44" s="668"/>
      <c r="S44" s="119"/>
      <c r="T44" s="119"/>
      <c r="U44" s="119"/>
      <c r="V44" s="119"/>
      <c r="W44" s="119"/>
      <c r="X44" s="119"/>
      <c r="Y44" s="14"/>
      <c r="Z44" s="14"/>
      <c r="AA44" s="14"/>
      <c r="AB44" s="14"/>
      <c r="AC44" s="14"/>
      <c r="AD44" s="14"/>
      <c r="AE44" s="14"/>
      <c r="AF44" s="14"/>
      <c r="AG44" s="14"/>
      <c r="AH44" s="14"/>
      <c r="AI44" s="14"/>
      <c r="AJ44" s="14"/>
      <c r="AK44" s="14"/>
      <c r="AL44" s="14"/>
      <c r="AM44" s="14"/>
      <c r="AN44" s="14"/>
      <c r="AO44" s="14"/>
      <c r="AP44" s="14"/>
      <c r="AQ44" s="14"/>
      <c r="AR44" s="14"/>
      <c r="AS44" s="14"/>
      <c r="AT44" s="16"/>
    </row>
    <row r="45" spans="1:46" ht="14.25">
      <c r="A45" s="118"/>
      <c r="B45" s="119"/>
      <c r="C45" s="119"/>
      <c r="D45" s="139"/>
      <c r="E45" s="118"/>
      <c r="F45" s="641"/>
      <c r="G45" s="669"/>
      <c r="H45" s="672"/>
      <c r="I45" s="670"/>
      <c r="J45" s="670"/>
      <c r="K45" s="670"/>
      <c r="L45" s="670"/>
      <c r="M45" s="670"/>
      <c r="N45" s="670"/>
      <c r="O45" s="670"/>
      <c r="P45" s="670"/>
      <c r="Q45" s="671"/>
      <c r="R45" s="668"/>
      <c r="S45" s="119"/>
      <c r="T45" s="119"/>
      <c r="U45" s="119"/>
      <c r="V45" s="119"/>
      <c r="W45" s="119"/>
      <c r="X45" s="119"/>
      <c r="Y45" s="14"/>
      <c r="Z45" s="14"/>
      <c r="AA45" s="14"/>
      <c r="AB45" s="14"/>
      <c r="AC45" s="14"/>
      <c r="AD45" s="14"/>
      <c r="AE45" s="14"/>
      <c r="AF45" s="14"/>
      <c r="AG45" s="14"/>
      <c r="AH45" s="14"/>
      <c r="AI45" s="14"/>
      <c r="AJ45" s="14"/>
      <c r="AK45" s="14"/>
      <c r="AL45" s="14"/>
      <c r="AM45" s="14"/>
      <c r="AN45" s="14"/>
      <c r="AO45" s="14"/>
      <c r="AP45" s="14"/>
      <c r="AQ45" s="14"/>
      <c r="AR45" s="14"/>
      <c r="AS45" s="14"/>
      <c r="AT45" s="16"/>
    </row>
    <row r="46" spans="1:46" ht="14.25">
      <c r="A46" s="118"/>
      <c r="B46" s="119"/>
      <c r="C46" s="119"/>
      <c r="D46" s="139"/>
      <c r="E46" s="118"/>
      <c r="F46" s="641"/>
      <c r="G46" s="669"/>
      <c r="H46" s="672"/>
      <c r="I46" s="670"/>
      <c r="J46" s="670"/>
      <c r="K46" s="670"/>
      <c r="L46" s="670"/>
      <c r="M46" s="670"/>
      <c r="N46" s="670"/>
      <c r="O46" s="670"/>
      <c r="P46" s="670"/>
      <c r="Q46" s="671"/>
      <c r="R46" s="668"/>
      <c r="S46" s="119"/>
      <c r="T46" s="119"/>
      <c r="U46" s="119"/>
      <c r="V46" s="119"/>
      <c r="W46" s="119"/>
      <c r="X46" s="119"/>
      <c r="Y46" s="14"/>
      <c r="Z46" s="14"/>
      <c r="AA46" s="14"/>
      <c r="AB46" s="14"/>
      <c r="AC46" s="14"/>
      <c r="AD46" s="14"/>
      <c r="AE46" s="14"/>
      <c r="AF46" s="14"/>
      <c r="AG46" s="14"/>
      <c r="AH46" s="14"/>
      <c r="AI46" s="14"/>
      <c r="AJ46" s="14"/>
      <c r="AK46" s="14"/>
      <c r="AL46" s="14"/>
      <c r="AM46" s="14"/>
      <c r="AN46" s="14"/>
      <c r="AO46" s="14"/>
      <c r="AP46" s="14"/>
      <c r="AQ46" s="14"/>
      <c r="AR46" s="14"/>
      <c r="AS46" s="14"/>
      <c r="AT46" s="16"/>
    </row>
    <row r="47" spans="1:46" ht="14.25">
      <c r="A47" s="118"/>
      <c r="B47" s="119"/>
      <c r="C47" s="119"/>
      <c r="D47" s="139"/>
      <c r="E47" s="118"/>
      <c r="F47" s="641"/>
      <c r="G47" s="669"/>
      <c r="H47" s="672"/>
      <c r="I47" s="670"/>
      <c r="J47" s="670"/>
      <c r="K47" s="670"/>
      <c r="L47" s="670"/>
      <c r="M47" s="670"/>
      <c r="N47" s="670"/>
      <c r="O47" s="670"/>
      <c r="P47" s="670"/>
      <c r="Q47" s="671"/>
      <c r="R47" s="668"/>
      <c r="S47" s="119"/>
      <c r="T47" s="119"/>
      <c r="U47" s="119"/>
      <c r="V47" s="119"/>
      <c r="W47" s="119"/>
      <c r="X47" s="119"/>
      <c r="Y47" s="14"/>
      <c r="Z47" s="14"/>
      <c r="AA47" s="14"/>
      <c r="AB47" s="14"/>
      <c r="AC47" s="14"/>
      <c r="AD47" s="14"/>
      <c r="AE47" s="14"/>
      <c r="AF47" s="14"/>
      <c r="AG47" s="14"/>
      <c r="AH47" s="14"/>
      <c r="AI47" s="14"/>
      <c r="AJ47" s="14"/>
      <c r="AK47" s="14"/>
      <c r="AL47" s="14"/>
      <c r="AM47" s="14"/>
      <c r="AN47" s="14"/>
      <c r="AO47" s="14"/>
      <c r="AP47" s="14"/>
      <c r="AQ47" s="14"/>
      <c r="AR47" s="14"/>
      <c r="AS47" s="14"/>
      <c r="AT47" s="16"/>
    </row>
    <row r="48" spans="1:46" ht="14.25">
      <c r="A48" s="118"/>
      <c r="B48" s="119"/>
      <c r="C48" s="119"/>
      <c r="D48" s="139"/>
      <c r="E48" s="118"/>
      <c r="F48" s="641"/>
      <c r="G48" s="669"/>
      <c r="H48" s="672"/>
      <c r="I48" s="670"/>
      <c r="J48" s="670"/>
      <c r="K48" s="670"/>
      <c r="L48" s="670"/>
      <c r="M48" s="670"/>
      <c r="N48" s="670"/>
      <c r="O48" s="670"/>
      <c r="P48" s="670"/>
      <c r="Q48" s="671"/>
      <c r="R48" s="668"/>
      <c r="S48" s="119"/>
      <c r="T48" s="119"/>
      <c r="U48" s="119"/>
      <c r="V48" s="119"/>
      <c r="W48" s="119"/>
      <c r="X48" s="119"/>
      <c r="Y48" s="14"/>
      <c r="Z48" s="14"/>
      <c r="AA48" s="14"/>
      <c r="AB48" s="14"/>
      <c r="AC48" s="14"/>
      <c r="AD48" s="14"/>
      <c r="AE48" s="14"/>
      <c r="AF48" s="14"/>
      <c r="AG48" s="14"/>
      <c r="AH48" s="14"/>
      <c r="AI48" s="14"/>
      <c r="AJ48" s="14"/>
      <c r="AK48" s="14"/>
      <c r="AL48" s="14"/>
      <c r="AM48" s="14"/>
      <c r="AN48" s="14"/>
      <c r="AO48" s="14"/>
      <c r="AP48" s="14"/>
      <c r="AQ48" s="14"/>
      <c r="AR48" s="14"/>
      <c r="AS48" s="14"/>
      <c r="AT48" s="16"/>
    </row>
    <row r="49" spans="1:46" ht="14.25">
      <c r="A49" s="118"/>
      <c r="B49" s="119"/>
      <c r="C49" s="119"/>
      <c r="D49" s="139"/>
      <c r="E49" s="118"/>
      <c r="F49" s="641"/>
      <c r="G49" s="669"/>
      <c r="H49" s="672"/>
      <c r="I49" s="670"/>
      <c r="J49" s="670"/>
      <c r="K49" s="670"/>
      <c r="L49" s="670"/>
      <c r="M49" s="670"/>
      <c r="N49" s="670"/>
      <c r="O49" s="670"/>
      <c r="P49" s="670"/>
      <c r="Q49" s="671"/>
      <c r="R49" s="668"/>
      <c r="S49" s="119"/>
      <c r="T49" s="119"/>
      <c r="U49" s="119"/>
      <c r="V49" s="119"/>
      <c r="W49" s="119"/>
      <c r="X49" s="119"/>
      <c r="Y49" s="14"/>
      <c r="Z49" s="14"/>
      <c r="AA49" s="14"/>
      <c r="AB49" s="14"/>
      <c r="AC49" s="14"/>
      <c r="AD49" s="14"/>
      <c r="AE49" s="14"/>
      <c r="AF49" s="14"/>
      <c r="AG49" s="14"/>
      <c r="AH49" s="14"/>
      <c r="AI49" s="14"/>
      <c r="AJ49" s="14"/>
      <c r="AK49" s="14"/>
      <c r="AL49" s="14"/>
      <c r="AM49" s="14"/>
      <c r="AN49" s="14"/>
      <c r="AO49" s="14"/>
      <c r="AP49" s="14"/>
      <c r="AQ49" s="14"/>
      <c r="AR49" s="14"/>
      <c r="AS49" s="14"/>
      <c r="AT49" s="16"/>
    </row>
    <row r="50" spans="1:46" ht="14.25">
      <c r="A50" s="118"/>
      <c r="B50" s="119"/>
      <c r="C50" s="119"/>
      <c r="D50" s="139"/>
      <c r="E50" s="118"/>
      <c r="F50" s="641"/>
      <c r="G50" s="669"/>
      <c r="H50" s="672"/>
      <c r="I50" s="670"/>
      <c r="J50" s="670"/>
      <c r="K50" s="670"/>
      <c r="L50" s="670"/>
      <c r="M50" s="670"/>
      <c r="N50" s="670"/>
      <c r="O50" s="670"/>
      <c r="P50" s="670"/>
      <c r="Q50" s="671"/>
      <c r="R50" s="668"/>
      <c r="S50" s="119"/>
      <c r="T50" s="119"/>
      <c r="U50" s="119"/>
      <c r="V50" s="119"/>
      <c r="W50" s="119"/>
      <c r="X50" s="119"/>
      <c r="Y50" s="14"/>
      <c r="Z50" s="14"/>
      <c r="AA50" s="14"/>
      <c r="AB50" s="14"/>
      <c r="AC50" s="14"/>
      <c r="AD50" s="14"/>
      <c r="AE50" s="14"/>
      <c r="AF50" s="14"/>
      <c r="AG50" s="14"/>
      <c r="AH50" s="14"/>
      <c r="AI50" s="14"/>
      <c r="AJ50" s="14"/>
      <c r="AK50" s="14"/>
      <c r="AL50" s="14"/>
      <c r="AM50" s="14"/>
      <c r="AN50" s="14"/>
      <c r="AO50" s="14"/>
      <c r="AP50" s="14"/>
      <c r="AQ50" s="14"/>
      <c r="AR50" s="14"/>
      <c r="AS50" s="14"/>
      <c r="AT50" s="16"/>
    </row>
    <row r="51" spans="1:46" ht="14.25">
      <c r="A51" s="118"/>
      <c r="B51" s="119"/>
      <c r="C51" s="119"/>
      <c r="D51" s="139"/>
      <c r="E51" s="118"/>
      <c r="F51" s="641"/>
      <c r="G51" s="669"/>
      <c r="H51" s="672"/>
      <c r="I51" s="670"/>
      <c r="J51" s="670"/>
      <c r="K51" s="670"/>
      <c r="L51" s="670"/>
      <c r="M51" s="670"/>
      <c r="N51" s="670"/>
      <c r="O51" s="670"/>
      <c r="P51" s="670"/>
      <c r="Q51" s="671"/>
      <c r="R51" s="668"/>
      <c r="S51" s="119"/>
      <c r="T51" s="119"/>
      <c r="U51" s="119"/>
      <c r="V51" s="119"/>
      <c r="W51" s="119"/>
      <c r="X51" s="119"/>
      <c r="Y51" s="14"/>
      <c r="Z51" s="14"/>
      <c r="AA51" s="14"/>
      <c r="AB51" s="14"/>
      <c r="AC51" s="14"/>
      <c r="AD51" s="14"/>
      <c r="AE51" s="14"/>
      <c r="AF51" s="14"/>
      <c r="AG51" s="14"/>
      <c r="AH51" s="14"/>
      <c r="AI51" s="14"/>
      <c r="AJ51" s="14"/>
      <c r="AK51" s="14"/>
      <c r="AL51" s="14"/>
      <c r="AM51" s="14"/>
      <c r="AN51" s="14"/>
      <c r="AO51" s="14"/>
      <c r="AP51" s="14"/>
      <c r="AQ51" s="14"/>
      <c r="AR51" s="14"/>
      <c r="AS51" s="14"/>
      <c r="AT51" s="16"/>
    </row>
    <row r="52" spans="1:46" ht="14.25">
      <c r="A52" s="118"/>
      <c r="B52" s="119"/>
      <c r="C52" s="119"/>
      <c r="D52" s="139"/>
      <c r="E52" s="118"/>
      <c r="F52" s="641"/>
      <c r="G52" s="669"/>
      <c r="H52" s="642"/>
      <c r="I52" s="670"/>
      <c r="J52" s="670"/>
      <c r="K52" s="670"/>
      <c r="L52" s="670"/>
      <c r="M52" s="670"/>
      <c r="N52" s="670"/>
      <c r="O52" s="670"/>
      <c r="P52" s="670"/>
      <c r="Q52" s="671"/>
      <c r="R52" s="668"/>
      <c r="S52" s="119"/>
      <c r="T52" s="119"/>
      <c r="U52" s="119"/>
      <c r="V52" s="119"/>
      <c r="W52" s="119"/>
      <c r="X52" s="119"/>
      <c r="Y52" s="14"/>
      <c r="Z52" s="14"/>
      <c r="AA52" s="14"/>
      <c r="AB52" s="14"/>
      <c r="AC52" s="14"/>
      <c r="AD52" s="14"/>
      <c r="AE52" s="14"/>
      <c r="AF52" s="14"/>
      <c r="AG52" s="14"/>
      <c r="AH52" s="14"/>
      <c r="AI52" s="14"/>
      <c r="AJ52" s="14"/>
      <c r="AK52" s="14"/>
      <c r="AL52" s="14"/>
      <c r="AM52" s="14"/>
      <c r="AN52" s="14"/>
      <c r="AO52" s="14"/>
      <c r="AP52" s="14"/>
      <c r="AQ52" s="14"/>
      <c r="AR52" s="14"/>
      <c r="AS52" s="14"/>
      <c r="AT52" s="16"/>
    </row>
    <row r="53" spans="1:46" ht="28.5" customHeight="1">
      <c r="A53" s="118"/>
      <c r="B53" s="119"/>
      <c r="C53" s="119"/>
      <c r="D53" s="139"/>
      <c r="E53" s="118"/>
      <c r="F53" s="644"/>
      <c r="G53" s="686"/>
      <c r="H53" s="687"/>
      <c r="I53" s="688"/>
      <c r="J53" s="688"/>
      <c r="K53" s="688"/>
      <c r="L53" s="688"/>
      <c r="M53" s="688"/>
      <c r="N53" s="688"/>
      <c r="O53" s="688"/>
      <c r="P53" s="688"/>
      <c r="Q53" s="689"/>
      <c r="R53" s="668"/>
      <c r="S53" s="119"/>
      <c r="T53" s="119"/>
      <c r="U53" s="119"/>
      <c r="V53" s="119"/>
      <c r="W53" s="119"/>
      <c r="X53" s="119"/>
      <c r="Y53" s="14"/>
      <c r="Z53" s="14"/>
      <c r="AA53" s="14"/>
      <c r="AB53" s="14"/>
      <c r="AC53" s="14"/>
      <c r="AD53" s="14"/>
      <c r="AE53" s="14"/>
      <c r="AF53" s="14"/>
      <c r="AG53" s="14"/>
      <c r="AH53" s="14"/>
      <c r="AI53" s="14"/>
      <c r="AJ53" s="14"/>
      <c r="AK53" s="14"/>
      <c r="AL53" s="14"/>
      <c r="AM53" s="14"/>
      <c r="AN53" s="14"/>
      <c r="AO53" s="14"/>
      <c r="AP53" s="14"/>
      <c r="AQ53" s="14"/>
      <c r="AR53" s="14"/>
      <c r="AS53" s="14"/>
      <c r="AT53" s="16"/>
    </row>
    <row r="54" spans="1:46" ht="6.95" customHeight="1">
      <c r="A54" s="118"/>
      <c r="B54" s="119"/>
      <c r="C54" s="119"/>
      <c r="D54" s="139"/>
      <c r="E54" s="118"/>
      <c r="F54" s="119"/>
      <c r="G54" s="169"/>
      <c r="H54" s="151"/>
      <c r="I54" s="167"/>
      <c r="J54" s="167"/>
      <c r="K54" s="167"/>
      <c r="L54" s="167"/>
      <c r="M54" s="167"/>
      <c r="N54" s="167"/>
      <c r="O54" s="167"/>
      <c r="P54" s="167"/>
      <c r="Q54" s="167"/>
      <c r="R54" s="168"/>
      <c r="S54" s="119"/>
      <c r="T54" s="119"/>
      <c r="U54" s="119"/>
      <c r="V54" s="119"/>
      <c r="W54" s="119"/>
      <c r="X54" s="119"/>
      <c r="Y54" s="14"/>
      <c r="Z54" s="14"/>
      <c r="AA54" s="14"/>
      <c r="AB54" s="14"/>
      <c r="AC54" s="14"/>
      <c r="AD54" s="14"/>
      <c r="AE54" s="14"/>
      <c r="AF54" s="14"/>
      <c r="AG54" s="14"/>
      <c r="AH54" s="14"/>
      <c r="AI54" s="14"/>
      <c r="AJ54" s="14"/>
      <c r="AK54" s="14"/>
      <c r="AL54" s="14"/>
      <c r="AM54" s="14"/>
      <c r="AN54" s="14"/>
      <c r="AO54" s="14"/>
      <c r="AP54" s="14"/>
      <c r="AQ54" s="14"/>
      <c r="AR54" s="14"/>
      <c r="AS54" s="14"/>
      <c r="AT54" s="16"/>
    </row>
    <row r="55" spans="1:46" ht="6.95" customHeight="1">
      <c r="A55" s="118"/>
      <c r="B55" s="119"/>
      <c r="C55" s="119"/>
      <c r="D55" s="139"/>
      <c r="E55" s="137"/>
      <c r="F55" s="138"/>
      <c r="G55" s="170"/>
      <c r="H55" s="138"/>
      <c r="I55" s="138"/>
      <c r="J55" s="138"/>
      <c r="K55" s="138"/>
      <c r="L55" s="138"/>
      <c r="M55" s="138"/>
      <c r="N55" s="138"/>
      <c r="O55" s="138"/>
      <c r="P55" s="138"/>
      <c r="Q55" s="138"/>
      <c r="R55" s="171"/>
      <c r="S55" s="119"/>
      <c r="T55" s="119"/>
      <c r="U55" s="119"/>
      <c r="V55" s="119"/>
      <c r="W55" s="119"/>
      <c r="X55" s="119"/>
      <c r="Y55" s="14"/>
      <c r="Z55" s="14"/>
      <c r="AA55" s="14"/>
      <c r="AB55" s="14"/>
      <c r="AC55" s="14"/>
      <c r="AD55" s="14"/>
      <c r="AE55" s="14"/>
      <c r="AF55" s="14"/>
      <c r="AG55" s="14"/>
      <c r="AH55" s="14"/>
      <c r="AI55" s="14"/>
      <c r="AJ55" s="14"/>
      <c r="AK55" s="14"/>
      <c r="AL55" s="14"/>
      <c r="AM55" s="14"/>
      <c r="AN55" s="14"/>
      <c r="AO55" s="14"/>
      <c r="AP55" s="14"/>
      <c r="AQ55" s="14"/>
      <c r="AR55" s="14"/>
      <c r="AS55" s="14"/>
      <c r="AT55" s="16"/>
    </row>
    <row r="56" spans="1:46" ht="14.25">
      <c r="A56" s="118"/>
      <c r="B56" s="119"/>
      <c r="C56" s="119"/>
      <c r="D56" s="119"/>
      <c r="E56" s="119"/>
      <c r="F56" s="119"/>
      <c r="G56" s="169"/>
      <c r="H56" s="151"/>
      <c r="I56" s="167"/>
      <c r="J56" s="167"/>
      <c r="K56" s="167"/>
      <c r="L56" s="167"/>
      <c r="M56" s="167"/>
      <c r="N56" s="167"/>
      <c r="O56" s="167"/>
      <c r="P56" s="167"/>
      <c r="Q56" s="119"/>
      <c r="R56" s="119"/>
      <c r="S56" s="119"/>
      <c r="T56" s="119"/>
      <c r="U56" s="119"/>
      <c r="V56" s="119"/>
      <c r="W56" s="119"/>
      <c r="X56" s="119"/>
      <c r="Y56" s="14"/>
      <c r="Z56" s="14"/>
      <c r="AA56" s="14"/>
      <c r="AB56" s="14"/>
      <c r="AC56" s="14"/>
      <c r="AD56" s="14"/>
      <c r="AE56" s="14"/>
      <c r="AF56" s="14"/>
      <c r="AG56" s="14"/>
      <c r="AH56" s="14"/>
      <c r="AI56" s="14"/>
      <c r="AJ56" s="14"/>
      <c r="AK56" s="14"/>
      <c r="AL56" s="14"/>
      <c r="AM56" s="14"/>
      <c r="AN56" s="14"/>
      <c r="AO56" s="14"/>
      <c r="AP56" s="14"/>
      <c r="AQ56" s="14"/>
      <c r="AR56" s="14"/>
      <c r="AS56" s="14"/>
      <c r="AT56" s="16"/>
    </row>
    <row r="57" spans="1:46">
      <c r="A57" s="118"/>
      <c r="B57" s="119"/>
      <c r="C57" s="119"/>
      <c r="D57" s="119"/>
      <c r="E57" s="119"/>
      <c r="F57" s="119"/>
      <c r="G57" s="169"/>
      <c r="H57" s="119"/>
      <c r="I57" s="119"/>
      <c r="J57" s="119"/>
      <c r="K57" s="119"/>
      <c r="L57" s="119"/>
      <c r="M57" s="119"/>
      <c r="N57" s="119"/>
      <c r="O57" s="119"/>
      <c r="P57" s="119"/>
      <c r="Q57" s="119"/>
      <c r="R57" s="119"/>
      <c r="S57" s="119"/>
      <c r="T57" s="119"/>
      <c r="U57" s="119"/>
      <c r="V57" s="119"/>
      <c r="W57" s="119"/>
      <c r="X57" s="119"/>
      <c r="Y57" s="14"/>
      <c r="Z57" s="14"/>
      <c r="AA57" s="14"/>
      <c r="AB57" s="14"/>
      <c r="AC57" s="14"/>
      <c r="AD57" s="14"/>
      <c r="AE57" s="14"/>
      <c r="AF57" s="14"/>
      <c r="AG57" s="14"/>
      <c r="AH57" s="14"/>
      <c r="AI57" s="14"/>
      <c r="AJ57" s="14"/>
      <c r="AK57" s="14"/>
      <c r="AL57" s="14"/>
      <c r="AM57" s="14"/>
      <c r="AN57" s="14"/>
      <c r="AO57" s="14"/>
      <c r="AP57" s="14"/>
      <c r="AQ57" s="14"/>
      <c r="AR57" s="14"/>
      <c r="AS57" s="14"/>
      <c r="AT57" s="16"/>
    </row>
    <row r="58" spans="1:46">
      <c r="A58" s="118"/>
      <c r="B58" s="119"/>
      <c r="C58" s="119"/>
      <c r="D58" s="119"/>
      <c r="E58" s="119"/>
      <c r="F58" s="119"/>
      <c r="G58" s="169"/>
      <c r="H58" s="119"/>
      <c r="I58" s="119"/>
      <c r="J58" s="119"/>
      <c r="K58" s="119"/>
      <c r="L58" s="119"/>
      <c r="M58" s="119"/>
      <c r="N58" s="119"/>
      <c r="O58" s="119"/>
      <c r="P58" s="119"/>
      <c r="Q58" s="119"/>
      <c r="R58" s="119"/>
      <c r="S58" s="119"/>
      <c r="T58" s="119"/>
      <c r="U58" s="119"/>
      <c r="V58" s="119"/>
      <c r="W58" s="119"/>
      <c r="X58" s="119"/>
      <c r="Y58" s="14"/>
      <c r="Z58" s="14"/>
      <c r="AA58" s="14"/>
      <c r="AB58" s="14"/>
      <c r="AC58" s="14"/>
      <c r="AD58" s="14"/>
      <c r="AE58" s="14"/>
      <c r="AF58" s="14"/>
      <c r="AG58" s="14"/>
      <c r="AH58" s="14"/>
      <c r="AI58" s="14"/>
      <c r="AJ58" s="14"/>
      <c r="AK58" s="14"/>
      <c r="AL58" s="14"/>
      <c r="AM58" s="14"/>
      <c r="AN58" s="14"/>
      <c r="AO58" s="14"/>
      <c r="AP58" s="14"/>
      <c r="AQ58" s="14"/>
      <c r="AR58" s="14"/>
      <c r="AS58" s="14"/>
      <c r="AT58" s="16"/>
    </row>
    <row r="59" spans="1:46">
      <c r="A59" s="118"/>
      <c r="B59" s="119"/>
      <c r="C59" s="119"/>
      <c r="D59" s="119"/>
      <c r="E59" s="119"/>
      <c r="F59" s="119"/>
      <c r="G59" s="169"/>
      <c r="H59" s="119"/>
      <c r="I59" s="119"/>
      <c r="J59" s="119"/>
      <c r="K59" s="119"/>
      <c r="L59" s="119"/>
      <c r="M59" s="119"/>
      <c r="N59" s="119"/>
      <c r="O59" s="119"/>
      <c r="P59" s="119"/>
      <c r="Q59" s="119"/>
      <c r="R59" s="119"/>
      <c r="S59" s="119"/>
      <c r="T59" s="119"/>
      <c r="U59" s="119"/>
      <c r="V59" s="119"/>
      <c r="W59" s="119"/>
      <c r="X59" s="119"/>
      <c r="Y59" s="14"/>
      <c r="Z59" s="14"/>
      <c r="AA59" s="14"/>
      <c r="AB59" s="14"/>
      <c r="AC59" s="14"/>
      <c r="AD59" s="14"/>
      <c r="AE59" s="14"/>
      <c r="AF59" s="14"/>
      <c r="AG59" s="14"/>
      <c r="AH59" s="14"/>
      <c r="AI59" s="14"/>
      <c r="AJ59" s="14"/>
      <c r="AK59" s="14"/>
      <c r="AL59" s="14"/>
      <c r="AM59" s="14"/>
      <c r="AN59" s="14"/>
      <c r="AO59" s="14"/>
      <c r="AP59" s="14"/>
      <c r="AQ59" s="14"/>
      <c r="AR59" s="14"/>
      <c r="AS59" s="14"/>
      <c r="AT59" s="16"/>
    </row>
    <row r="60" spans="1:46">
      <c r="A60" s="118"/>
      <c r="B60" s="119"/>
      <c r="C60" s="119"/>
      <c r="D60" s="119"/>
      <c r="E60" s="119"/>
      <c r="F60" s="119"/>
      <c r="G60" s="169"/>
      <c r="H60" s="119"/>
      <c r="I60" s="119"/>
      <c r="J60" s="119"/>
      <c r="K60" s="119"/>
      <c r="L60" s="119"/>
      <c r="M60" s="119"/>
      <c r="N60" s="119"/>
      <c r="O60" s="119"/>
      <c r="P60" s="119"/>
      <c r="Q60" s="119"/>
      <c r="R60" s="119"/>
      <c r="S60" s="119"/>
      <c r="T60" s="119"/>
      <c r="U60" s="119"/>
      <c r="V60" s="119"/>
      <c r="W60" s="119"/>
      <c r="X60" s="119"/>
      <c r="Y60" s="14"/>
      <c r="Z60" s="14"/>
      <c r="AA60" s="14"/>
      <c r="AB60" s="14"/>
      <c r="AC60" s="14"/>
      <c r="AD60" s="14"/>
      <c r="AE60" s="14"/>
      <c r="AF60" s="14"/>
      <c r="AG60" s="14"/>
      <c r="AH60" s="14"/>
      <c r="AI60" s="14"/>
      <c r="AJ60" s="14"/>
      <c r="AK60" s="14"/>
      <c r="AL60" s="14"/>
      <c r="AM60" s="14"/>
      <c r="AN60" s="14"/>
      <c r="AO60" s="14"/>
      <c r="AP60" s="14"/>
      <c r="AQ60" s="14"/>
      <c r="AR60" s="14"/>
      <c r="AS60" s="14"/>
      <c r="AT60" s="16"/>
    </row>
    <row r="61" spans="1:46">
      <c r="A61" s="118"/>
      <c r="B61" s="119"/>
      <c r="C61" s="119"/>
      <c r="D61" s="119"/>
      <c r="E61" s="119"/>
      <c r="F61" s="119"/>
      <c r="G61" s="169"/>
      <c r="H61" s="119"/>
      <c r="I61" s="119"/>
      <c r="J61" s="119"/>
      <c r="K61" s="119"/>
      <c r="L61" s="119"/>
      <c r="M61" s="119"/>
      <c r="N61" s="119"/>
      <c r="O61" s="119"/>
      <c r="P61" s="119"/>
      <c r="Q61" s="119"/>
      <c r="R61" s="119"/>
      <c r="S61" s="119"/>
      <c r="T61" s="119"/>
      <c r="U61" s="119"/>
      <c r="V61" s="119"/>
      <c r="W61" s="119"/>
      <c r="X61" s="119"/>
      <c r="Y61" s="14"/>
      <c r="Z61" s="14"/>
      <c r="AA61" s="14"/>
      <c r="AB61" s="14"/>
      <c r="AC61" s="14"/>
      <c r="AD61" s="14"/>
      <c r="AE61" s="14"/>
      <c r="AF61" s="14"/>
      <c r="AG61" s="14"/>
      <c r="AH61" s="14"/>
      <c r="AI61" s="14"/>
      <c r="AJ61" s="14"/>
      <c r="AK61" s="14"/>
      <c r="AL61" s="14"/>
      <c r="AM61" s="14"/>
      <c r="AN61" s="14"/>
      <c r="AO61" s="14"/>
      <c r="AP61" s="14"/>
      <c r="AQ61" s="14"/>
      <c r="AR61" s="14"/>
      <c r="AS61" s="14"/>
      <c r="AT61" s="16"/>
    </row>
    <row r="62" spans="1:46">
      <c r="A62" s="118"/>
      <c r="B62" s="119"/>
      <c r="C62" s="119"/>
      <c r="D62" s="119"/>
      <c r="E62" s="119"/>
      <c r="F62" s="119"/>
      <c r="G62" s="169"/>
      <c r="H62" s="119"/>
      <c r="I62" s="119"/>
      <c r="J62" s="119"/>
      <c r="K62" s="119"/>
      <c r="L62" s="119"/>
      <c r="M62" s="119"/>
      <c r="N62" s="119"/>
      <c r="O62" s="119"/>
      <c r="P62" s="119"/>
      <c r="Q62" s="119"/>
      <c r="R62" s="119"/>
      <c r="S62" s="119"/>
      <c r="T62" s="119"/>
      <c r="U62" s="119"/>
      <c r="V62" s="119"/>
      <c r="W62" s="119"/>
      <c r="X62" s="119"/>
      <c r="Y62" s="14"/>
      <c r="Z62" s="14"/>
      <c r="AA62" s="14"/>
      <c r="AB62" s="14"/>
      <c r="AC62" s="14"/>
      <c r="AD62" s="14"/>
      <c r="AE62" s="14"/>
      <c r="AF62" s="14"/>
      <c r="AG62" s="14"/>
      <c r="AH62" s="14"/>
      <c r="AI62" s="14"/>
      <c r="AJ62" s="14"/>
      <c r="AK62" s="14"/>
      <c r="AL62" s="14"/>
      <c r="AM62" s="14"/>
      <c r="AN62" s="14"/>
      <c r="AO62" s="14"/>
      <c r="AP62" s="14"/>
      <c r="AQ62" s="14"/>
      <c r="AR62" s="14"/>
      <c r="AS62" s="14"/>
      <c r="AT62" s="16"/>
    </row>
    <row r="63" spans="1:46">
      <c r="A63" s="118"/>
      <c r="B63" s="119"/>
      <c r="C63" s="119"/>
      <c r="D63" s="119"/>
      <c r="E63" s="119"/>
      <c r="F63" s="119"/>
      <c r="G63" s="169"/>
      <c r="H63" s="119"/>
      <c r="I63" s="119"/>
      <c r="J63" s="119"/>
      <c r="K63" s="119"/>
      <c r="L63" s="119"/>
      <c r="M63" s="119"/>
      <c r="N63" s="119"/>
      <c r="O63" s="119"/>
      <c r="P63" s="119"/>
      <c r="Q63" s="119"/>
      <c r="R63" s="119"/>
      <c r="S63" s="119"/>
      <c r="T63" s="119"/>
      <c r="U63" s="119"/>
      <c r="V63" s="119"/>
      <c r="W63" s="119"/>
      <c r="X63" s="119"/>
      <c r="Y63" s="14"/>
      <c r="Z63" s="14"/>
      <c r="AA63" s="14"/>
      <c r="AB63" s="14"/>
      <c r="AC63" s="14"/>
      <c r="AD63" s="14"/>
      <c r="AE63" s="14"/>
      <c r="AF63" s="14"/>
      <c r="AG63" s="14"/>
      <c r="AH63" s="14"/>
      <c r="AI63" s="14"/>
      <c r="AJ63" s="14"/>
      <c r="AK63" s="14"/>
      <c r="AL63" s="14"/>
      <c r="AM63" s="14"/>
      <c r="AN63" s="14"/>
      <c r="AO63" s="14"/>
      <c r="AP63" s="14"/>
      <c r="AQ63" s="14"/>
      <c r="AR63" s="14"/>
      <c r="AS63" s="14"/>
      <c r="AT63" s="16"/>
    </row>
    <row r="64" spans="1:46">
      <c r="A64" s="118"/>
      <c r="B64" s="119"/>
      <c r="C64" s="119"/>
      <c r="D64" s="119"/>
      <c r="E64" s="119"/>
      <c r="F64" s="119"/>
      <c r="G64" s="169"/>
      <c r="H64" s="119"/>
      <c r="I64" s="119"/>
      <c r="J64" s="119"/>
      <c r="K64" s="119"/>
      <c r="L64" s="119"/>
      <c r="M64" s="119"/>
      <c r="N64" s="119"/>
      <c r="O64" s="119"/>
      <c r="P64" s="119"/>
      <c r="Q64" s="119"/>
      <c r="R64" s="119"/>
      <c r="S64" s="119"/>
      <c r="T64" s="119"/>
      <c r="U64" s="119"/>
      <c r="V64" s="119"/>
      <c r="W64" s="119"/>
      <c r="X64" s="119"/>
      <c r="Y64" s="14"/>
      <c r="Z64" s="14"/>
      <c r="AA64" s="14"/>
      <c r="AB64" s="14"/>
      <c r="AC64" s="14"/>
      <c r="AD64" s="14"/>
      <c r="AE64" s="14"/>
      <c r="AF64" s="14"/>
      <c r="AG64" s="14"/>
      <c r="AH64" s="14"/>
      <c r="AI64" s="14"/>
      <c r="AJ64" s="14"/>
      <c r="AK64" s="14"/>
      <c r="AL64" s="14"/>
      <c r="AM64" s="14"/>
      <c r="AN64" s="14"/>
      <c r="AO64" s="14"/>
      <c r="AP64" s="14"/>
      <c r="AQ64" s="14"/>
      <c r="AR64" s="14"/>
      <c r="AS64" s="14"/>
      <c r="AT64" s="16"/>
    </row>
    <row r="65" spans="1:46">
      <c r="A65" s="118"/>
      <c r="B65" s="119"/>
      <c r="C65" s="119"/>
      <c r="D65" s="119"/>
      <c r="E65" s="119"/>
      <c r="F65" s="119"/>
      <c r="G65" s="169"/>
      <c r="H65" s="119"/>
      <c r="I65" s="119"/>
      <c r="J65" s="119"/>
      <c r="K65" s="119"/>
      <c r="L65" s="119"/>
      <c r="M65" s="119"/>
      <c r="N65" s="119"/>
      <c r="O65" s="119"/>
      <c r="P65" s="119"/>
      <c r="Q65" s="119"/>
      <c r="R65" s="119"/>
      <c r="S65" s="119"/>
      <c r="T65" s="119"/>
      <c r="U65" s="119"/>
      <c r="V65" s="119"/>
      <c r="W65" s="119"/>
      <c r="X65" s="119"/>
      <c r="Y65" s="14"/>
      <c r="Z65" s="14"/>
      <c r="AA65" s="14"/>
      <c r="AB65" s="14"/>
      <c r="AC65" s="14"/>
      <c r="AD65" s="14"/>
      <c r="AE65" s="14"/>
      <c r="AF65" s="14"/>
      <c r="AG65" s="14"/>
      <c r="AH65" s="14"/>
      <c r="AI65" s="14"/>
      <c r="AJ65" s="14"/>
      <c r="AK65" s="14"/>
      <c r="AL65" s="14"/>
      <c r="AM65" s="14"/>
      <c r="AN65" s="14"/>
      <c r="AO65" s="14"/>
      <c r="AP65" s="14"/>
      <c r="AQ65" s="14"/>
      <c r="AR65" s="14"/>
      <c r="AS65" s="14"/>
      <c r="AT65" s="16"/>
    </row>
    <row r="66" spans="1:46">
      <c r="A66" s="118"/>
      <c r="B66" s="119"/>
      <c r="C66" s="119"/>
      <c r="D66" s="119"/>
      <c r="E66" s="119"/>
      <c r="F66" s="119"/>
      <c r="G66" s="169"/>
      <c r="H66" s="119"/>
      <c r="I66" s="119"/>
      <c r="J66" s="119"/>
      <c r="K66" s="119"/>
      <c r="L66" s="119"/>
      <c r="M66" s="119"/>
      <c r="N66" s="119"/>
      <c r="O66" s="119"/>
      <c r="P66" s="119"/>
      <c r="Q66" s="119"/>
      <c r="R66" s="119"/>
      <c r="S66" s="119"/>
      <c r="T66" s="119"/>
      <c r="U66" s="119"/>
      <c r="V66" s="119"/>
      <c r="W66" s="119"/>
      <c r="X66" s="119"/>
      <c r="Y66" s="14"/>
      <c r="Z66" s="14"/>
      <c r="AA66" s="14"/>
      <c r="AB66" s="14"/>
      <c r="AC66" s="14"/>
      <c r="AD66" s="14"/>
      <c r="AE66" s="14"/>
      <c r="AF66" s="14"/>
      <c r="AG66" s="14"/>
      <c r="AH66" s="14"/>
      <c r="AI66" s="14"/>
      <c r="AJ66" s="14"/>
      <c r="AK66" s="14"/>
      <c r="AL66" s="14"/>
      <c r="AM66" s="14"/>
      <c r="AN66" s="14"/>
      <c r="AO66" s="14"/>
      <c r="AP66" s="14"/>
      <c r="AQ66" s="14"/>
      <c r="AR66" s="14"/>
      <c r="AS66" s="14"/>
      <c r="AT66" s="16"/>
    </row>
    <row r="67" spans="1:46">
      <c r="A67" s="118"/>
      <c r="B67" s="119"/>
      <c r="C67" s="119"/>
      <c r="D67" s="119"/>
      <c r="E67" s="119"/>
      <c r="F67" s="119"/>
      <c r="G67" s="169"/>
      <c r="H67" s="119"/>
      <c r="I67" s="119"/>
      <c r="J67" s="119"/>
      <c r="K67" s="119"/>
      <c r="L67" s="119"/>
      <c r="M67" s="119"/>
      <c r="N67" s="119"/>
      <c r="O67" s="119"/>
      <c r="P67" s="119"/>
      <c r="Q67" s="119"/>
      <c r="R67" s="119"/>
      <c r="S67" s="119"/>
      <c r="T67" s="119"/>
      <c r="U67" s="119"/>
      <c r="V67" s="119"/>
      <c r="W67" s="119"/>
      <c r="X67" s="119"/>
      <c r="Y67" s="14"/>
      <c r="Z67" s="14"/>
      <c r="AA67" s="14"/>
      <c r="AB67" s="14"/>
      <c r="AC67" s="14"/>
      <c r="AD67" s="14"/>
      <c r="AE67" s="14"/>
      <c r="AF67" s="14"/>
      <c r="AG67" s="14"/>
      <c r="AH67" s="14"/>
      <c r="AI67" s="14"/>
      <c r="AJ67" s="14"/>
      <c r="AK67" s="14"/>
      <c r="AL67" s="14"/>
      <c r="AM67" s="14"/>
      <c r="AN67" s="14"/>
      <c r="AO67" s="14"/>
      <c r="AP67" s="14"/>
      <c r="AQ67" s="14"/>
      <c r="AR67" s="14"/>
      <c r="AS67" s="14"/>
      <c r="AT67" s="16"/>
    </row>
    <row r="68" spans="1:46">
      <c r="A68" s="118"/>
      <c r="B68" s="119"/>
      <c r="C68" s="119"/>
      <c r="D68" s="119"/>
      <c r="E68" s="119"/>
      <c r="F68" s="119"/>
      <c r="G68" s="169"/>
      <c r="H68" s="119"/>
      <c r="I68" s="119"/>
      <c r="J68" s="119"/>
      <c r="K68" s="119"/>
      <c r="L68" s="119"/>
      <c r="M68" s="119"/>
      <c r="N68" s="119"/>
      <c r="O68" s="119"/>
      <c r="P68" s="119"/>
      <c r="Q68" s="119"/>
      <c r="R68" s="119"/>
      <c r="S68" s="119"/>
      <c r="T68" s="119"/>
      <c r="U68" s="119"/>
      <c r="V68" s="119"/>
      <c r="W68" s="119"/>
      <c r="X68" s="119"/>
      <c r="Y68" s="14"/>
      <c r="Z68" s="14"/>
      <c r="AA68" s="14"/>
      <c r="AB68" s="14"/>
      <c r="AC68" s="14"/>
      <c r="AD68" s="14"/>
      <c r="AE68" s="14"/>
      <c r="AF68" s="14"/>
      <c r="AG68" s="14"/>
      <c r="AH68" s="14"/>
      <c r="AI68" s="14"/>
      <c r="AJ68" s="14"/>
      <c r="AK68" s="14"/>
      <c r="AL68" s="14"/>
      <c r="AM68" s="14"/>
      <c r="AN68" s="14"/>
      <c r="AO68" s="14"/>
      <c r="AP68" s="14"/>
      <c r="AQ68" s="14"/>
      <c r="AR68" s="14"/>
      <c r="AS68" s="14"/>
      <c r="AT68" s="16"/>
    </row>
    <row r="69" spans="1:46">
      <c r="A69" s="118"/>
      <c r="B69" s="119"/>
      <c r="C69" s="119"/>
      <c r="D69" s="119"/>
      <c r="E69" s="119"/>
      <c r="F69" s="119"/>
      <c r="G69" s="169"/>
      <c r="H69" s="119"/>
      <c r="I69" s="119"/>
      <c r="J69" s="119"/>
      <c r="K69" s="119"/>
      <c r="L69" s="119"/>
      <c r="M69" s="119"/>
      <c r="N69" s="119"/>
      <c r="O69" s="119"/>
      <c r="P69" s="119"/>
      <c r="Q69" s="119"/>
      <c r="R69" s="119"/>
      <c r="S69" s="119"/>
      <c r="T69" s="119"/>
      <c r="U69" s="119"/>
      <c r="V69" s="119"/>
      <c r="W69" s="119"/>
      <c r="X69" s="119"/>
      <c r="Y69" s="14"/>
      <c r="Z69" s="14"/>
      <c r="AA69" s="14"/>
      <c r="AB69" s="14"/>
      <c r="AC69" s="14"/>
      <c r="AD69" s="14"/>
      <c r="AE69" s="14"/>
      <c r="AF69" s="14"/>
      <c r="AG69" s="14"/>
      <c r="AH69" s="14"/>
      <c r="AI69" s="14"/>
      <c r="AJ69" s="14"/>
      <c r="AK69" s="14"/>
      <c r="AL69" s="14"/>
      <c r="AM69" s="14"/>
      <c r="AN69" s="14"/>
      <c r="AO69" s="14"/>
      <c r="AP69" s="14"/>
      <c r="AQ69" s="14"/>
      <c r="AR69" s="14"/>
      <c r="AS69" s="14"/>
      <c r="AT69" s="16"/>
    </row>
    <row r="70" spans="1:46">
      <c r="A70" s="118"/>
      <c r="B70" s="119"/>
      <c r="C70" s="119"/>
      <c r="D70" s="119"/>
      <c r="E70" s="119"/>
      <c r="F70" s="119"/>
      <c r="G70" s="169"/>
      <c r="H70" s="119"/>
      <c r="I70" s="119"/>
      <c r="J70" s="119"/>
      <c r="K70" s="119"/>
      <c r="L70" s="119"/>
      <c r="M70" s="119"/>
      <c r="N70" s="119"/>
      <c r="O70" s="119"/>
      <c r="P70" s="119"/>
      <c r="Q70" s="119"/>
      <c r="R70" s="119"/>
      <c r="S70" s="119"/>
      <c r="T70" s="119"/>
      <c r="U70" s="119"/>
      <c r="V70" s="119"/>
      <c r="W70" s="119"/>
      <c r="X70" s="119"/>
      <c r="Y70" s="14"/>
      <c r="Z70" s="14"/>
      <c r="AA70" s="14"/>
      <c r="AB70" s="14"/>
      <c r="AC70" s="14"/>
      <c r="AD70" s="14"/>
      <c r="AE70" s="14"/>
      <c r="AF70" s="14"/>
      <c r="AG70" s="14"/>
      <c r="AH70" s="14"/>
      <c r="AI70" s="14"/>
      <c r="AJ70" s="14"/>
      <c r="AK70" s="14"/>
      <c r="AL70" s="14"/>
      <c r="AM70" s="14"/>
      <c r="AN70" s="14"/>
      <c r="AO70" s="14"/>
      <c r="AP70" s="14"/>
      <c r="AQ70" s="14"/>
      <c r="AR70" s="14"/>
      <c r="AS70" s="14"/>
      <c r="AT70" s="16"/>
    </row>
    <row r="71" spans="1:46">
      <c r="A71" s="118"/>
      <c r="B71" s="119"/>
      <c r="C71" s="119"/>
      <c r="D71" s="119"/>
      <c r="E71" s="119"/>
      <c r="F71" s="119"/>
      <c r="G71" s="169"/>
      <c r="H71" s="119"/>
      <c r="I71" s="119"/>
      <c r="J71" s="119"/>
      <c r="K71" s="119"/>
      <c r="L71" s="119"/>
      <c r="M71" s="119"/>
      <c r="N71" s="119"/>
      <c r="O71" s="119"/>
      <c r="P71" s="119"/>
      <c r="Q71" s="119"/>
      <c r="R71" s="119"/>
      <c r="S71" s="119"/>
      <c r="T71" s="119"/>
      <c r="U71" s="119"/>
      <c r="V71" s="119"/>
      <c r="W71" s="119"/>
      <c r="X71" s="119"/>
      <c r="Y71" s="14"/>
      <c r="Z71" s="14"/>
      <c r="AA71" s="14"/>
      <c r="AB71" s="14"/>
      <c r="AC71" s="14"/>
      <c r="AD71" s="14"/>
      <c r="AE71" s="14"/>
      <c r="AF71" s="14"/>
      <c r="AG71" s="14"/>
      <c r="AH71" s="14"/>
      <c r="AI71" s="14"/>
      <c r="AJ71" s="14"/>
      <c r="AK71" s="14"/>
      <c r="AL71" s="14"/>
      <c r="AM71" s="14"/>
      <c r="AN71" s="14"/>
      <c r="AO71" s="14"/>
      <c r="AP71" s="14"/>
      <c r="AQ71" s="14"/>
      <c r="AR71" s="14"/>
      <c r="AS71" s="14"/>
      <c r="AT71" s="16"/>
    </row>
    <row r="72" spans="1:46">
      <c r="A72" s="118"/>
      <c r="B72" s="119"/>
      <c r="C72" s="119"/>
      <c r="D72" s="119"/>
      <c r="E72" s="119"/>
      <c r="F72" s="119"/>
      <c r="G72" s="169"/>
      <c r="H72" s="119"/>
      <c r="I72" s="119"/>
      <c r="J72" s="119"/>
      <c r="K72" s="119"/>
      <c r="L72" s="119"/>
      <c r="M72" s="119"/>
      <c r="N72" s="119"/>
      <c r="O72" s="119"/>
      <c r="P72" s="119"/>
      <c r="Q72" s="119"/>
      <c r="R72" s="119"/>
      <c r="S72" s="119"/>
      <c r="T72" s="119"/>
      <c r="U72" s="119"/>
      <c r="V72" s="119"/>
      <c r="W72" s="119"/>
      <c r="X72" s="119"/>
      <c r="Y72" s="14"/>
      <c r="Z72" s="14"/>
      <c r="AA72" s="14"/>
      <c r="AB72" s="14"/>
      <c r="AC72" s="14"/>
      <c r="AD72" s="14"/>
      <c r="AE72" s="14"/>
      <c r="AF72" s="14"/>
      <c r="AG72" s="14"/>
      <c r="AH72" s="14"/>
      <c r="AI72" s="14"/>
      <c r="AJ72" s="14"/>
      <c r="AK72" s="14"/>
      <c r="AL72" s="14"/>
      <c r="AM72" s="14"/>
      <c r="AN72" s="14"/>
      <c r="AO72" s="14"/>
      <c r="AP72" s="14"/>
      <c r="AQ72" s="14"/>
      <c r="AR72" s="14"/>
      <c r="AS72" s="14"/>
      <c r="AT72" s="16"/>
    </row>
    <row r="73" spans="1:46">
      <c r="A73" s="118"/>
      <c r="B73" s="119"/>
      <c r="C73" s="119"/>
      <c r="D73" s="119"/>
      <c r="E73" s="119"/>
      <c r="F73" s="119"/>
      <c r="G73" s="169"/>
      <c r="H73" s="119"/>
      <c r="I73" s="119"/>
      <c r="J73" s="119"/>
      <c r="K73" s="119"/>
      <c r="L73" s="119"/>
      <c r="M73" s="119"/>
      <c r="N73" s="119"/>
      <c r="O73" s="119"/>
      <c r="P73" s="119"/>
      <c r="Q73" s="119"/>
      <c r="R73" s="119"/>
      <c r="S73" s="119"/>
      <c r="T73" s="119"/>
      <c r="U73" s="119"/>
      <c r="V73" s="119"/>
      <c r="W73" s="119"/>
      <c r="X73" s="119"/>
      <c r="Y73" s="14"/>
      <c r="Z73" s="14"/>
      <c r="AA73" s="14"/>
      <c r="AB73" s="14"/>
      <c r="AC73" s="14"/>
      <c r="AD73" s="14"/>
      <c r="AE73" s="14"/>
      <c r="AF73" s="14"/>
      <c r="AG73" s="14"/>
      <c r="AH73" s="14"/>
      <c r="AI73" s="14"/>
      <c r="AJ73" s="14"/>
      <c r="AK73" s="14"/>
      <c r="AL73" s="14"/>
      <c r="AM73" s="14"/>
      <c r="AN73" s="14"/>
      <c r="AO73" s="14"/>
      <c r="AP73" s="14"/>
      <c r="AQ73" s="14"/>
      <c r="AR73" s="14"/>
      <c r="AS73" s="14"/>
      <c r="AT73" s="16"/>
    </row>
    <row r="74" spans="1:46">
      <c r="A74" s="118"/>
      <c r="B74" s="119"/>
      <c r="C74" s="119"/>
      <c r="D74" s="119"/>
      <c r="E74" s="119"/>
      <c r="F74" s="119"/>
      <c r="G74" s="169"/>
      <c r="H74" s="119"/>
      <c r="I74" s="119"/>
      <c r="J74" s="119"/>
      <c r="K74" s="119"/>
      <c r="L74" s="119"/>
      <c r="M74" s="119"/>
      <c r="N74" s="119"/>
      <c r="O74" s="119"/>
      <c r="P74" s="119"/>
      <c r="Q74" s="119"/>
      <c r="R74" s="119"/>
      <c r="S74" s="119"/>
      <c r="T74" s="119"/>
      <c r="U74" s="119"/>
      <c r="V74" s="119"/>
      <c r="W74" s="119"/>
      <c r="X74" s="119"/>
      <c r="Y74" s="14"/>
      <c r="Z74" s="14"/>
      <c r="AA74" s="14"/>
      <c r="AB74" s="14"/>
      <c r="AC74" s="14"/>
      <c r="AD74" s="14"/>
      <c r="AE74" s="14"/>
      <c r="AF74" s="14"/>
      <c r="AG74" s="14"/>
      <c r="AH74" s="14"/>
      <c r="AI74" s="14"/>
      <c r="AJ74" s="14"/>
      <c r="AK74" s="14"/>
      <c r="AL74" s="14"/>
      <c r="AM74" s="14"/>
      <c r="AN74" s="14"/>
      <c r="AO74" s="14"/>
      <c r="AP74" s="14"/>
      <c r="AQ74" s="14"/>
      <c r="AR74" s="14"/>
      <c r="AS74" s="14"/>
      <c r="AT74" s="16"/>
    </row>
    <row r="75" spans="1:46">
      <c r="A75" s="118"/>
      <c r="B75" s="119"/>
      <c r="C75" s="119"/>
      <c r="D75" s="119"/>
      <c r="E75" s="119"/>
      <c r="F75" s="119"/>
      <c r="G75" s="169"/>
      <c r="H75" s="119"/>
      <c r="I75" s="119"/>
      <c r="J75" s="119"/>
      <c r="K75" s="119"/>
      <c r="L75" s="119"/>
      <c r="M75" s="119"/>
      <c r="N75" s="119"/>
      <c r="O75" s="119"/>
      <c r="P75" s="119"/>
      <c r="Q75" s="119"/>
      <c r="R75" s="119"/>
      <c r="S75" s="119"/>
      <c r="T75" s="119"/>
      <c r="U75" s="119"/>
      <c r="V75" s="119"/>
      <c r="W75" s="119"/>
      <c r="X75" s="119"/>
      <c r="Y75" s="14"/>
      <c r="Z75" s="14"/>
      <c r="AA75" s="14"/>
      <c r="AB75" s="14"/>
      <c r="AC75" s="14"/>
      <c r="AD75" s="14"/>
      <c r="AE75" s="14"/>
      <c r="AF75" s="14"/>
      <c r="AG75" s="14"/>
      <c r="AH75" s="14"/>
      <c r="AI75" s="14"/>
      <c r="AJ75" s="14"/>
      <c r="AK75" s="14"/>
      <c r="AL75" s="14"/>
      <c r="AM75" s="14"/>
      <c r="AN75" s="14"/>
      <c r="AO75" s="14"/>
      <c r="AP75" s="14"/>
      <c r="AQ75" s="14"/>
      <c r="AR75" s="14"/>
      <c r="AS75" s="14"/>
      <c r="AT75" s="16"/>
    </row>
    <row r="76" spans="1:46">
      <c r="A76" s="118"/>
      <c r="B76" s="119"/>
      <c r="C76" s="119"/>
      <c r="D76" s="119"/>
      <c r="E76" s="119"/>
      <c r="F76" s="119"/>
      <c r="G76" s="169"/>
      <c r="H76" s="119"/>
      <c r="I76" s="119"/>
      <c r="J76" s="119"/>
      <c r="K76" s="119"/>
      <c r="L76" s="119"/>
      <c r="M76" s="119"/>
      <c r="N76" s="119"/>
      <c r="O76" s="119"/>
      <c r="P76" s="119"/>
      <c r="Q76" s="119"/>
      <c r="R76" s="119"/>
      <c r="S76" s="119"/>
      <c r="T76" s="119"/>
      <c r="U76" s="119"/>
      <c r="V76" s="119"/>
      <c r="W76" s="119"/>
      <c r="X76" s="119"/>
      <c r="Y76" s="14"/>
      <c r="Z76" s="14"/>
      <c r="AA76" s="14"/>
      <c r="AB76" s="14"/>
      <c r="AC76" s="14"/>
      <c r="AD76" s="14"/>
      <c r="AE76" s="14"/>
      <c r="AF76" s="14"/>
      <c r="AG76" s="14"/>
      <c r="AH76" s="14"/>
      <c r="AI76" s="14"/>
      <c r="AJ76" s="14"/>
      <c r="AK76" s="14"/>
      <c r="AL76" s="14"/>
      <c r="AM76" s="14"/>
      <c r="AN76" s="14"/>
      <c r="AO76" s="14"/>
      <c r="AP76" s="14"/>
      <c r="AQ76" s="14"/>
      <c r="AR76" s="14"/>
      <c r="AS76" s="14"/>
      <c r="AT76" s="16"/>
    </row>
    <row r="77" spans="1:46">
      <c r="A77" s="118"/>
      <c r="B77" s="119"/>
      <c r="C77" s="119"/>
      <c r="D77" s="119"/>
      <c r="E77" s="119"/>
      <c r="F77" s="119"/>
      <c r="G77" s="169"/>
      <c r="H77" s="119"/>
      <c r="I77" s="119"/>
      <c r="J77" s="119"/>
      <c r="K77" s="119"/>
      <c r="L77" s="119"/>
      <c r="M77" s="119"/>
      <c r="N77" s="119"/>
      <c r="O77" s="119"/>
      <c r="P77" s="119"/>
      <c r="Q77" s="119"/>
      <c r="R77" s="119"/>
      <c r="S77" s="119"/>
      <c r="T77" s="119"/>
      <c r="U77" s="119"/>
      <c r="V77" s="119"/>
      <c r="W77" s="119"/>
      <c r="X77" s="119"/>
      <c r="Y77" s="14"/>
      <c r="Z77" s="14"/>
      <c r="AA77" s="14"/>
      <c r="AB77" s="14"/>
      <c r="AC77" s="14"/>
      <c r="AD77" s="14"/>
      <c r="AE77" s="14"/>
      <c r="AF77" s="14"/>
      <c r="AG77" s="14"/>
      <c r="AH77" s="14"/>
      <c r="AI77" s="14"/>
      <c r="AJ77" s="14"/>
      <c r="AK77" s="14"/>
      <c r="AL77" s="14"/>
      <c r="AM77" s="14"/>
      <c r="AN77" s="14"/>
      <c r="AO77" s="14"/>
      <c r="AP77" s="14"/>
      <c r="AQ77" s="14"/>
      <c r="AR77" s="14"/>
      <c r="AS77" s="14"/>
      <c r="AT77" s="16"/>
    </row>
    <row r="78" spans="1:46">
      <c r="A78" s="118"/>
      <c r="B78" s="119"/>
      <c r="C78" s="119"/>
      <c r="D78" s="119"/>
      <c r="E78" s="119"/>
      <c r="F78" s="119"/>
      <c r="G78" s="169"/>
      <c r="H78" s="119"/>
      <c r="I78" s="119"/>
      <c r="J78" s="119"/>
      <c r="K78" s="119"/>
      <c r="L78" s="119"/>
      <c r="M78" s="119"/>
      <c r="N78" s="119"/>
      <c r="O78" s="119"/>
      <c r="P78" s="119"/>
      <c r="Q78" s="119"/>
      <c r="R78" s="119"/>
      <c r="S78" s="119"/>
      <c r="T78" s="119"/>
      <c r="U78" s="119"/>
      <c r="V78" s="119"/>
      <c r="W78" s="119"/>
      <c r="X78" s="119"/>
      <c r="Y78" s="14"/>
      <c r="Z78" s="14"/>
      <c r="AA78" s="14"/>
      <c r="AB78" s="14"/>
      <c r="AC78" s="14"/>
      <c r="AD78" s="14"/>
      <c r="AE78" s="14"/>
      <c r="AF78" s="14"/>
      <c r="AG78" s="14"/>
      <c r="AH78" s="14"/>
      <c r="AI78" s="14"/>
      <c r="AJ78" s="14"/>
      <c r="AK78" s="14"/>
      <c r="AL78" s="14"/>
      <c r="AM78" s="14"/>
      <c r="AN78" s="14"/>
      <c r="AO78" s="14"/>
      <c r="AP78" s="14"/>
      <c r="AQ78" s="14"/>
      <c r="AR78" s="14"/>
      <c r="AS78" s="14"/>
      <c r="AT78" s="16"/>
    </row>
    <row r="79" spans="1:46">
      <c r="A79" s="137"/>
      <c r="B79" s="138"/>
      <c r="C79" s="138"/>
      <c r="D79" s="119"/>
      <c r="E79" s="119"/>
      <c r="F79" s="119"/>
      <c r="G79" s="169"/>
      <c r="H79" s="119"/>
      <c r="I79" s="119"/>
      <c r="J79" s="119"/>
      <c r="K79" s="119"/>
      <c r="L79" s="119"/>
      <c r="M79" s="119"/>
      <c r="N79" s="119"/>
      <c r="O79" s="119"/>
      <c r="P79" s="119"/>
      <c r="Q79" s="119"/>
      <c r="R79" s="119"/>
      <c r="S79" s="119"/>
      <c r="T79" s="119"/>
      <c r="U79" s="119"/>
      <c r="V79" s="119"/>
      <c r="W79" s="119"/>
      <c r="X79" s="119"/>
      <c r="Y79" s="14"/>
      <c r="Z79" s="14"/>
      <c r="AA79" s="14"/>
      <c r="AB79" s="14"/>
      <c r="AC79" s="14"/>
      <c r="AD79" s="14"/>
      <c r="AE79" s="14"/>
      <c r="AF79" s="14"/>
      <c r="AG79" s="14"/>
      <c r="AH79" s="14"/>
      <c r="AI79" s="14"/>
      <c r="AJ79" s="14"/>
      <c r="AK79" s="14"/>
      <c r="AL79" s="14"/>
      <c r="AM79" s="14"/>
      <c r="AN79" s="14"/>
      <c r="AO79" s="14"/>
      <c r="AP79" s="14"/>
      <c r="AQ79" s="14"/>
      <c r="AR79" s="14"/>
      <c r="AS79" s="14"/>
      <c r="AT79" s="16"/>
    </row>
    <row r="80" spans="1:46">
      <c r="A80" s="161"/>
      <c r="B80" s="161"/>
      <c r="C80" s="126"/>
      <c r="D80" s="119"/>
      <c r="E80" s="119"/>
      <c r="F80" s="119"/>
      <c r="G80" s="119"/>
      <c r="H80" s="119"/>
      <c r="I80" s="119"/>
      <c r="J80" s="119"/>
      <c r="K80" s="119"/>
      <c r="L80" s="119"/>
      <c r="M80" s="119"/>
      <c r="N80" s="119"/>
      <c r="O80" s="119"/>
      <c r="P80" s="119"/>
      <c r="Q80" s="119"/>
      <c r="R80" s="119"/>
      <c r="S80" s="119"/>
      <c r="T80" s="119"/>
      <c r="U80" s="119"/>
      <c r="V80" s="119"/>
      <c r="W80" s="119"/>
      <c r="X80" s="119"/>
      <c r="Y80" s="14"/>
      <c r="Z80" s="14"/>
      <c r="AA80" s="14"/>
      <c r="AB80" s="14"/>
      <c r="AC80" s="14"/>
      <c r="AD80" s="14"/>
      <c r="AE80" s="14"/>
      <c r="AF80" s="14"/>
      <c r="AG80" s="14"/>
      <c r="AH80" s="14"/>
      <c r="AI80" s="14"/>
      <c r="AJ80" s="14"/>
      <c r="AK80" s="14"/>
      <c r="AL80" s="14"/>
      <c r="AM80" s="14"/>
      <c r="AN80" s="14"/>
      <c r="AO80" s="14"/>
      <c r="AP80" s="14"/>
      <c r="AQ80" s="14"/>
      <c r="AR80" s="14"/>
      <c r="AS80" s="14"/>
      <c r="AT80" s="16"/>
    </row>
    <row r="81" spans="1:46">
      <c r="A81" s="161"/>
      <c r="B81" s="161"/>
      <c r="C81" s="119"/>
      <c r="D81" s="119"/>
      <c r="E81" s="119"/>
      <c r="F81" s="119"/>
      <c r="G81" s="119"/>
      <c r="H81" s="119"/>
      <c r="I81" s="119"/>
      <c r="J81" s="119"/>
      <c r="K81" s="119"/>
      <c r="L81" s="119"/>
      <c r="M81" s="119"/>
      <c r="N81" s="119"/>
      <c r="O81" s="119"/>
      <c r="P81" s="119"/>
      <c r="Q81" s="119"/>
      <c r="R81" s="119"/>
      <c r="S81" s="119"/>
      <c r="T81" s="119"/>
      <c r="U81" s="119"/>
      <c r="V81" s="119"/>
      <c r="W81" s="119"/>
      <c r="X81" s="119"/>
      <c r="Y81" s="14"/>
      <c r="Z81" s="14"/>
      <c r="AA81" s="14"/>
      <c r="AB81" s="14"/>
      <c r="AC81" s="14"/>
      <c r="AD81" s="14"/>
      <c r="AE81" s="14"/>
      <c r="AF81" s="14"/>
      <c r="AG81" s="14"/>
      <c r="AH81" s="14"/>
      <c r="AI81" s="14"/>
      <c r="AJ81" s="14"/>
      <c r="AK81" s="14"/>
      <c r="AL81" s="14"/>
      <c r="AM81" s="14"/>
      <c r="AN81" s="14"/>
      <c r="AO81" s="14"/>
      <c r="AP81" s="14"/>
      <c r="AQ81" s="14"/>
      <c r="AR81" s="14"/>
      <c r="AS81" s="14"/>
      <c r="AT81" s="16"/>
    </row>
    <row r="82" spans="1:46">
      <c r="A82" s="161"/>
      <c r="B82" s="161"/>
      <c r="C82" s="119"/>
      <c r="D82" s="119"/>
      <c r="E82" s="119"/>
      <c r="F82" s="119"/>
      <c r="G82" s="119"/>
      <c r="H82" s="119"/>
      <c r="I82" s="119"/>
      <c r="J82" s="119"/>
      <c r="K82" s="119"/>
      <c r="L82" s="119"/>
      <c r="M82" s="119"/>
      <c r="N82" s="119"/>
      <c r="O82" s="119"/>
      <c r="P82" s="119"/>
      <c r="Q82" s="119"/>
      <c r="R82" s="119"/>
      <c r="S82" s="119"/>
      <c r="T82" s="119"/>
      <c r="U82" s="119"/>
      <c r="V82" s="119"/>
      <c r="W82" s="119"/>
      <c r="X82" s="119"/>
      <c r="Y82" s="14"/>
      <c r="Z82" s="14"/>
      <c r="AA82" s="14"/>
      <c r="AB82" s="14"/>
      <c r="AC82" s="14"/>
      <c r="AD82" s="14"/>
      <c r="AE82" s="14"/>
      <c r="AF82" s="14"/>
      <c r="AG82" s="14"/>
      <c r="AH82" s="14"/>
      <c r="AI82" s="14"/>
      <c r="AJ82" s="14"/>
      <c r="AK82" s="14"/>
      <c r="AL82" s="14"/>
      <c r="AM82" s="14"/>
      <c r="AN82" s="14"/>
      <c r="AO82" s="14"/>
      <c r="AP82" s="14"/>
      <c r="AQ82" s="14"/>
      <c r="AR82" s="14"/>
      <c r="AS82" s="14"/>
      <c r="AT82" s="16"/>
    </row>
    <row r="83" spans="1:46">
      <c r="A83" s="161"/>
      <c r="B83" s="161"/>
      <c r="C83" s="119"/>
      <c r="D83" s="119"/>
      <c r="E83" s="119"/>
      <c r="F83" s="119"/>
      <c r="G83" s="119"/>
      <c r="H83" s="119"/>
      <c r="I83" s="119"/>
      <c r="J83" s="119"/>
      <c r="K83" s="119"/>
      <c r="L83" s="119"/>
      <c r="M83" s="119"/>
      <c r="N83" s="119"/>
      <c r="O83" s="119"/>
      <c r="P83" s="119"/>
      <c r="Q83" s="119"/>
      <c r="R83" s="119"/>
      <c r="S83" s="119"/>
      <c r="T83" s="119"/>
      <c r="U83" s="119"/>
      <c r="V83" s="119"/>
      <c r="W83" s="119"/>
      <c r="X83" s="119"/>
      <c r="Y83" s="14"/>
      <c r="Z83" s="14"/>
      <c r="AA83" s="14"/>
      <c r="AB83" s="14"/>
      <c r="AC83" s="14"/>
      <c r="AD83" s="14"/>
      <c r="AE83" s="14"/>
      <c r="AF83" s="14"/>
      <c r="AG83" s="14"/>
      <c r="AH83" s="14"/>
      <c r="AI83" s="14"/>
      <c r="AJ83" s="14"/>
      <c r="AK83" s="14"/>
      <c r="AL83" s="14"/>
      <c r="AM83" s="14"/>
      <c r="AN83" s="14"/>
      <c r="AO83" s="14"/>
      <c r="AP83" s="14"/>
      <c r="AQ83" s="14"/>
      <c r="AR83" s="14"/>
      <c r="AS83" s="14"/>
      <c r="AT83" s="16"/>
    </row>
    <row r="84" spans="1:46">
      <c r="A84" s="161"/>
      <c r="B84" s="161"/>
      <c r="C84" s="119"/>
      <c r="D84" s="119"/>
      <c r="E84" s="119"/>
      <c r="F84" s="119"/>
      <c r="G84" s="119"/>
      <c r="H84" s="119"/>
      <c r="I84" s="119"/>
      <c r="J84" s="119"/>
      <c r="K84" s="119"/>
      <c r="L84" s="119"/>
      <c r="M84" s="119"/>
      <c r="N84" s="119"/>
      <c r="O84" s="119"/>
      <c r="P84" s="119"/>
      <c r="Q84" s="119"/>
      <c r="R84" s="119"/>
      <c r="S84" s="119"/>
      <c r="T84" s="119"/>
      <c r="U84" s="119"/>
      <c r="V84" s="119"/>
      <c r="W84" s="119"/>
      <c r="X84" s="119"/>
      <c r="Y84" s="14"/>
      <c r="Z84" s="14"/>
      <c r="AA84" s="14"/>
      <c r="AB84" s="14"/>
      <c r="AC84" s="14"/>
      <c r="AD84" s="14"/>
      <c r="AE84" s="14"/>
      <c r="AF84" s="14"/>
      <c r="AG84" s="14"/>
      <c r="AH84" s="14"/>
      <c r="AI84" s="14"/>
      <c r="AJ84" s="14"/>
      <c r="AK84" s="14"/>
      <c r="AL84" s="14"/>
      <c r="AM84" s="14"/>
      <c r="AN84" s="14"/>
      <c r="AO84" s="14"/>
      <c r="AP84" s="14"/>
      <c r="AQ84" s="14"/>
      <c r="AR84" s="14"/>
      <c r="AS84" s="14"/>
      <c r="AT84" s="16"/>
    </row>
    <row r="85" spans="1:46">
      <c r="A85" s="161"/>
      <c r="B85" s="161"/>
      <c r="C85" s="119"/>
      <c r="D85" s="119"/>
      <c r="E85" s="119"/>
      <c r="F85" s="119"/>
      <c r="G85" s="119"/>
      <c r="H85" s="119"/>
      <c r="I85" s="119"/>
      <c r="J85" s="119"/>
      <c r="K85" s="119"/>
      <c r="L85" s="119"/>
      <c r="M85" s="119"/>
      <c r="N85" s="119"/>
      <c r="O85" s="119"/>
      <c r="P85" s="119"/>
      <c r="Q85" s="119"/>
      <c r="R85" s="119"/>
      <c r="S85" s="119"/>
      <c r="T85" s="119"/>
      <c r="U85" s="119"/>
      <c r="V85" s="119"/>
      <c r="W85" s="119"/>
      <c r="X85" s="119"/>
      <c r="Y85" s="14"/>
      <c r="Z85" s="14"/>
      <c r="AA85" s="14"/>
      <c r="AB85" s="14"/>
      <c r="AC85" s="14"/>
      <c r="AD85" s="14"/>
      <c r="AE85" s="14"/>
      <c r="AF85" s="14"/>
      <c r="AG85" s="14"/>
      <c r="AH85" s="14"/>
      <c r="AI85" s="14"/>
      <c r="AJ85" s="14"/>
      <c r="AK85" s="14"/>
      <c r="AL85" s="14"/>
      <c r="AM85" s="14"/>
      <c r="AN85" s="14"/>
      <c r="AO85" s="14"/>
      <c r="AP85" s="14"/>
      <c r="AQ85" s="14"/>
      <c r="AR85" s="14"/>
      <c r="AS85" s="14"/>
      <c r="AT85" s="16"/>
    </row>
    <row r="86" spans="1:46">
      <c r="A86" s="161"/>
      <c r="B86" s="161"/>
      <c r="C86" s="119"/>
      <c r="D86" s="119"/>
      <c r="E86" s="119"/>
      <c r="F86" s="119"/>
      <c r="G86" s="119"/>
      <c r="H86" s="119"/>
      <c r="I86" s="119"/>
      <c r="J86" s="119"/>
      <c r="K86" s="119"/>
      <c r="L86" s="119"/>
      <c r="M86" s="119"/>
      <c r="N86" s="119"/>
      <c r="O86" s="119"/>
      <c r="P86" s="119"/>
      <c r="Q86" s="119"/>
      <c r="R86" s="119"/>
      <c r="S86" s="119"/>
      <c r="T86" s="119"/>
      <c r="U86" s="119"/>
      <c r="V86" s="119"/>
      <c r="W86" s="119"/>
      <c r="X86" s="119"/>
      <c r="Y86" s="14"/>
      <c r="Z86" s="14"/>
      <c r="AA86" s="14"/>
      <c r="AB86" s="14"/>
      <c r="AC86" s="14"/>
      <c r="AD86" s="14"/>
      <c r="AE86" s="14"/>
      <c r="AF86" s="14"/>
      <c r="AG86" s="14"/>
      <c r="AH86" s="14"/>
      <c r="AI86" s="14"/>
      <c r="AJ86" s="14"/>
      <c r="AK86" s="14"/>
      <c r="AL86" s="14"/>
      <c r="AM86" s="14"/>
      <c r="AN86" s="14"/>
      <c r="AO86" s="14"/>
      <c r="AP86" s="14"/>
      <c r="AQ86" s="14"/>
      <c r="AR86" s="14"/>
      <c r="AS86" s="14"/>
      <c r="AT86" s="16"/>
    </row>
    <row r="87" spans="1:46">
      <c r="A87" s="161"/>
      <c r="B87" s="161"/>
      <c r="C87" s="119"/>
      <c r="D87" s="119"/>
      <c r="E87" s="119"/>
      <c r="F87" s="119"/>
      <c r="G87" s="119"/>
      <c r="H87" s="119"/>
      <c r="I87" s="119"/>
      <c r="J87" s="119"/>
      <c r="K87" s="119"/>
      <c r="L87" s="119"/>
      <c r="M87" s="119"/>
      <c r="N87" s="119"/>
      <c r="O87" s="119"/>
      <c r="P87" s="119"/>
      <c r="Q87" s="119"/>
      <c r="R87" s="119"/>
      <c r="S87" s="119"/>
      <c r="T87" s="119"/>
      <c r="U87" s="119"/>
      <c r="V87" s="119"/>
      <c r="W87" s="119"/>
      <c r="X87" s="119"/>
      <c r="Y87" s="14"/>
      <c r="Z87" s="14"/>
      <c r="AA87" s="14"/>
      <c r="AB87" s="14"/>
      <c r="AC87" s="14"/>
      <c r="AD87" s="14"/>
      <c r="AE87" s="14"/>
      <c r="AF87" s="14"/>
      <c r="AG87" s="14"/>
      <c r="AH87" s="14"/>
      <c r="AI87" s="14"/>
      <c r="AJ87" s="14"/>
      <c r="AK87" s="14"/>
      <c r="AL87" s="14"/>
      <c r="AM87" s="14"/>
      <c r="AN87" s="14"/>
      <c r="AO87" s="14"/>
      <c r="AP87" s="14"/>
      <c r="AQ87" s="14"/>
      <c r="AR87" s="14"/>
      <c r="AS87" s="14"/>
      <c r="AT87" s="16"/>
    </row>
    <row r="88" spans="1:46">
      <c r="A88" s="161"/>
      <c r="B88" s="161"/>
      <c r="C88" s="119"/>
      <c r="D88" s="119"/>
      <c r="E88" s="119"/>
      <c r="F88" s="119"/>
      <c r="G88" s="119"/>
      <c r="H88" s="119"/>
      <c r="I88" s="119"/>
      <c r="J88" s="119"/>
      <c r="K88" s="119"/>
      <c r="L88" s="119"/>
      <c r="M88" s="119"/>
      <c r="N88" s="119"/>
      <c r="O88" s="119"/>
      <c r="P88" s="119"/>
      <c r="Q88" s="119"/>
      <c r="R88" s="119"/>
      <c r="S88" s="119"/>
      <c r="T88" s="119"/>
      <c r="U88" s="119"/>
      <c r="V88" s="119"/>
      <c r="W88" s="119"/>
      <c r="X88" s="119"/>
      <c r="Y88" s="14"/>
      <c r="Z88" s="14"/>
      <c r="AA88" s="14"/>
      <c r="AB88" s="14"/>
      <c r="AC88" s="14"/>
      <c r="AD88" s="14"/>
      <c r="AE88" s="14"/>
      <c r="AF88" s="14"/>
      <c r="AG88" s="14"/>
      <c r="AH88" s="14"/>
      <c r="AI88" s="14"/>
      <c r="AJ88" s="14"/>
      <c r="AK88" s="14"/>
      <c r="AL88" s="14"/>
      <c r="AM88" s="14"/>
      <c r="AN88" s="14"/>
      <c r="AO88" s="14"/>
      <c r="AP88" s="14"/>
      <c r="AQ88" s="14"/>
      <c r="AR88" s="14"/>
      <c r="AS88" s="14"/>
      <c r="AT88" s="16"/>
    </row>
    <row r="89" spans="1:46">
      <c r="A89" s="161"/>
      <c r="B89" s="161"/>
      <c r="C89" s="119"/>
      <c r="D89" s="119"/>
      <c r="E89" s="119"/>
      <c r="F89" s="119"/>
      <c r="G89" s="119"/>
      <c r="H89" s="119"/>
      <c r="I89" s="119"/>
      <c r="J89" s="119"/>
      <c r="K89" s="119"/>
      <c r="L89" s="119"/>
      <c r="M89" s="119"/>
      <c r="N89" s="119"/>
      <c r="O89" s="119"/>
      <c r="P89" s="119"/>
      <c r="Q89" s="119"/>
      <c r="R89" s="119"/>
      <c r="S89" s="119"/>
      <c r="T89" s="119"/>
      <c r="U89" s="119"/>
      <c r="V89" s="119"/>
      <c r="W89" s="119"/>
      <c r="X89" s="119"/>
      <c r="Y89" s="14"/>
      <c r="Z89" s="14"/>
      <c r="AA89" s="14"/>
      <c r="AB89" s="14"/>
      <c r="AC89" s="14"/>
      <c r="AD89" s="14"/>
      <c r="AE89" s="14"/>
      <c r="AF89" s="14"/>
      <c r="AG89" s="14"/>
      <c r="AH89" s="14"/>
      <c r="AI89" s="14"/>
      <c r="AJ89" s="14"/>
      <c r="AK89" s="14"/>
      <c r="AL89" s="14"/>
      <c r="AM89" s="14"/>
      <c r="AN89" s="14"/>
      <c r="AO89" s="14"/>
      <c r="AP89" s="14"/>
      <c r="AQ89" s="14"/>
      <c r="AR89" s="14"/>
      <c r="AS89" s="14"/>
      <c r="AT89" s="16"/>
    </row>
    <row r="90" spans="1:4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6"/>
    </row>
    <row r="91" spans="1:4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6"/>
    </row>
    <row r="92" spans="1:4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6"/>
    </row>
    <row r="93" spans="1:4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6"/>
    </row>
    <row r="94" spans="1:4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6"/>
    </row>
    <row r="95" spans="1:4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6"/>
    </row>
    <row r="96" spans="1:4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6"/>
    </row>
    <row r="97" spans="3:4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6"/>
    </row>
    <row r="98" spans="3:4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6"/>
    </row>
    <row r="99" spans="3:4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6"/>
    </row>
    <row r="100" spans="3:4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6"/>
    </row>
    <row r="101" spans="3:4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6"/>
    </row>
    <row r="102" spans="3:4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6"/>
    </row>
    <row r="103" spans="3:4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6"/>
    </row>
    <row r="104" spans="3:4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6"/>
    </row>
    <row r="105" spans="3:4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6"/>
    </row>
    <row r="106" spans="3:4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6"/>
    </row>
    <row r="107" spans="3:4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6"/>
    </row>
    <row r="108" spans="3:4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6"/>
    </row>
    <row r="109" spans="3:4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6"/>
    </row>
    <row r="110" spans="3:4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6"/>
    </row>
    <row r="111" spans="3:4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6"/>
    </row>
    <row r="112" spans="3:4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6"/>
    </row>
    <row r="113" spans="3:4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6"/>
    </row>
    <row r="114" spans="3:4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6"/>
    </row>
    <row r="115" spans="3:4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6"/>
    </row>
    <row r="116" spans="3:4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6"/>
    </row>
    <row r="117" spans="3:4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6"/>
    </row>
    <row r="118" spans="3:4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6"/>
    </row>
    <row r="119" spans="3:4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6"/>
    </row>
    <row r="120" spans="3:4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6"/>
    </row>
    <row r="121" spans="3:4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6"/>
    </row>
    <row r="122" spans="3:4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6"/>
    </row>
    <row r="123" spans="3:4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6"/>
    </row>
    <row r="124" spans="3:4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6"/>
    </row>
    <row r="125" spans="3:4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6"/>
    </row>
    <row r="126" spans="3:4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6"/>
    </row>
    <row r="127" spans="3:4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6"/>
    </row>
    <row r="128" spans="3:4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6"/>
    </row>
    <row r="129" spans="3:4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6"/>
    </row>
    <row r="130" spans="3:4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6"/>
    </row>
    <row r="131" spans="3:4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6"/>
    </row>
    <row r="132" spans="3:4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6"/>
    </row>
    <row r="133" spans="3:4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6"/>
    </row>
    <row r="134" spans="3:4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6"/>
    </row>
    <row r="135" spans="3:4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6"/>
    </row>
    <row r="136" spans="3:4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6"/>
    </row>
    <row r="137" spans="3:4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6"/>
    </row>
    <row r="138" spans="3:4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6"/>
    </row>
    <row r="139" spans="3:4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6"/>
    </row>
    <row r="140" spans="3:4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6"/>
    </row>
    <row r="141" spans="3:4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6"/>
    </row>
    <row r="142" spans="3:4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6"/>
    </row>
    <row r="143" spans="3:4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6"/>
    </row>
    <row r="144" spans="3:4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6"/>
    </row>
    <row r="145" spans="3:4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6"/>
    </row>
    <row r="146" spans="3:4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6"/>
    </row>
    <row r="147" spans="3:4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6"/>
    </row>
    <row r="148" spans="3:4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6"/>
    </row>
    <row r="149" spans="3:4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6"/>
    </row>
    <row r="150" spans="3:4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6"/>
    </row>
    <row r="151" spans="3:4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6"/>
    </row>
    <row r="152" spans="3:4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6"/>
    </row>
    <row r="153" spans="3:4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6"/>
    </row>
    <row r="154" spans="3:4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6"/>
    </row>
    <row r="155" spans="3:4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6"/>
    </row>
    <row r="156" spans="3:4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6"/>
    </row>
    <row r="157" spans="3:4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6"/>
    </row>
    <row r="158" spans="3:4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6"/>
    </row>
    <row r="159" spans="3:4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6"/>
    </row>
    <row r="160" spans="3:4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6"/>
    </row>
    <row r="161" spans="3:4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6"/>
    </row>
    <row r="162" spans="3:4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6"/>
    </row>
    <row r="163" spans="3:4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6"/>
    </row>
    <row r="164" spans="3:4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6"/>
    </row>
    <row r="165" spans="3:4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6"/>
    </row>
    <row r="166" spans="3:4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6"/>
    </row>
    <row r="167" spans="3:4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6"/>
    </row>
    <row r="168" spans="3:4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6"/>
    </row>
    <row r="169" spans="3:46">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9"/>
    </row>
  </sheetData>
  <sheetProtection password="D6B7" sheet="1" objects="1" scenarios="1"/>
  <mergeCells count="12">
    <mergeCell ref="M15:N15"/>
    <mergeCell ref="F3:H4"/>
    <mergeCell ref="I3:I4"/>
    <mergeCell ref="J3:J4"/>
    <mergeCell ref="K3:P4"/>
    <mergeCell ref="H7:N7"/>
    <mergeCell ref="M9:N9"/>
    <mergeCell ref="J10:L10"/>
    <mergeCell ref="M10:N10"/>
    <mergeCell ref="M12:N12"/>
    <mergeCell ref="J13:L13"/>
    <mergeCell ref="M13:N13"/>
  </mergeCells>
  <phoneticPr fontId="4" type="noConversion"/>
  <printOptions horizontalCentered="1" verticalCentered="1"/>
  <pageMargins left="0.39370078740157483" right="0.39370078740157483" top="0.39370078740157483" bottom="0.39370078740157483" header="0" footer="0"/>
  <pageSetup paperSize="9" scale="61" orientation="landscape" horizontalDpi="4294967293" verticalDpi="0" r:id="rId1"/>
  <headerFooter alignWithMargins="0"/>
  <drawing r:id="rId2"/>
</worksheet>
</file>

<file path=xl/worksheets/sheet15.xml><?xml version="1.0" encoding="utf-8"?>
<worksheet xmlns="http://schemas.openxmlformats.org/spreadsheetml/2006/main" xmlns:r="http://schemas.openxmlformats.org/officeDocument/2006/relationships">
  <sheetPr enableFormatConditionsCalculation="0">
    <tabColor indexed="60"/>
    <pageSetUpPr fitToPage="1"/>
  </sheetPr>
  <dimension ref="A1:BL265"/>
  <sheetViews>
    <sheetView showGridLines="0" showRowColHeaders="0" showZeros="0" showOutlineSymbols="0" zoomScale="75" zoomScaleNormal="75" zoomScaleSheetLayoutView="75" workbookViewId="0">
      <pane xSplit="5" ySplit="4" topLeftCell="F5" activePane="bottomRight" state="frozen"/>
      <selection pane="topRight" activeCell="D1" sqref="D1"/>
      <selection pane="bottomLeft" activeCell="A4" sqref="A4"/>
      <selection pane="bottomRight" activeCell="A5" sqref="A5:A84"/>
    </sheetView>
  </sheetViews>
  <sheetFormatPr baseColWidth="10" defaultRowHeight="12.75"/>
  <cols>
    <col min="1" max="1" width="11.42578125" hidden="1" customWidth="1"/>
    <col min="2" max="2" width="2.7109375" customWidth="1"/>
    <col min="3" max="3" width="3.7109375" style="179" customWidth="1"/>
    <col min="4" max="4" width="3" style="161" customWidth="1"/>
    <col min="5" max="5" width="38.5703125" style="161" customWidth="1"/>
    <col min="6" max="6" width="2.140625" style="161" customWidth="1"/>
    <col min="7" max="18" width="13.140625" style="161" customWidth="1"/>
    <col min="19" max="19" width="14.85546875" style="161" customWidth="1"/>
    <col min="20" max="20" width="10.7109375" style="161" customWidth="1"/>
    <col min="21" max="21" width="5.28515625" style="161" customWidth="1"/>
    <col min="22" max="27" width="3.85546875" style="161" customWidth="1"/>
    <col min="28" max="28" width="12.7109375" style="161" customWidth="1"/>
    <col min="29" max="33" width="11.42578125" style="161"/>
  </cols>
  <sheetData>
    <row r="1" spans="1:64" ht="5.0999999999999996" customHeight="1">
      <c r="A1" s="14"/>
      <c r="B1" s="14"/>
      <c r="C1" s="753"/>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6"/>
    </row>
    <row r="2" spans="1:64" ht="5.0999999999999996" customHeight="1">
      <c r="A2" s="9"/>
      <c r="B2" s="14"/>
      <c r="C2" s="180"/>
      <c r="D2" s="181"/>
      <c r="E2" s="181"/>
      <c r="F2" s="181"/>
      <c r="G2" s="181"/>
      <c r="H2" s="181"/>
      <c r="I2" s="181"/>
      <c r="J2" s="181"/>
      <c r="K2" s="181"/>
      <c r="L2" s="181"/>
      <c r="M2" s="181"/>
      <c r="N2" s="181"/>
      <c r="O2" s="181"/>
      <c r="P2" s="181"/>
      <c r="Q2" s="181"/>
      <c r="R2" s="181"/>
      <c r="S2" s="181"/>
      <c r="T2" s="181"/>
      <c r="U2" s="157"/>
      <c r="V2" s="129"/>
      <c r="W2" s="129"/>
      <c r="X2" s="129"/>
      <c r="Y2" s="129"/>
      <c r="Z2" s="129"/>
      <c r="AA2" s="129"/>
      <c r="AB2" s="129"/>
      <c r="AC2" s="119"/>
      <c r="AD2" s="119"/>
      <c r="AE2" s="119"/>
      <c r="AF2" s="119"/>
      <c r="AG2" s="119"/>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6"/>
    </row>
    <row r="3" spans="1:64" ht="17.100000000000001" customHeight="1">
      <c r="A3" s="9"/>
      <c r="B3" s="14"/>
      <c r="C3" s="749"/>
      <c r="D3" s="747"/>
      <c r="E3" s="1019" t="s">
        <v>390</v>
      </c>
      <c r="F3" s="1019"/>
      <c r="G3" s="1019"/>
      <c r="H3" s="1021" t="s">
        <v>392</v>
      </c>
      <c r="I3" s="1021"/>
      <c r="J3" s="1021"/>
      <c r="K3" s="1036" t="s">
        <v>389</v>
      </c>
      <c r="L3" s="1036"/>
      <c r="M3" s="1036"/>
      <c r="N3" s="922"/>
      <c r="O3" s="692"/>
      <c r="P3" s="565"/>
      <c r="Q3" s="752"/>
      <c r="R3" s="119"/>
      <c r="S3" s="129"/>
      <c r="T3" s="129"/>
      <c r="U3" s="134"/>
      <c r="V3" s="129"/>
      <c r="W3" s="129"/>
      <c r="X3" s="129"/>
      <c r="Y3" s="129"/>
      <c r="Z3" s="129"/>
      <c r="AA3" s="129"/>
      <c r="AB3" s="129"/>
      <c r="AC3" s="119"/>
      <c r="AD3" s="119"/>
      <c r="AE3" s="119"/>
      <c r="AF3" s="119"/>
      <c r="AG3" s="119"/>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6"/>
    </row>
    <row r="4" spans="1:64" ht="18" customHeight="1">
      <c r="A4" s="9"/>
      <c r="B4" s="14"/>
      <c r="C4" s="750"/>
      <c r="D4" s="748"/>
      <c r="E4" s="1020"/>
      <c r="F4" s="1020"/>
      <c r="G4" s="1020"/>
      <c r="H4" s="1022"/>
      <c r="I4" s="1022"/>
      <c r="J4" s="1022"/>
      <c r="K4" s="1037"/>
      <c r="L4" s="1037"/>
      <c r="M4" s="1037"/>
      <c r="N4" s="923"/>
      <c r="O4" s="693"/>
      <c r="P4" s="567"/>
      <c r="Q4" s="752"/>
      <c r="R4" s="119"/>
      <c r="S4" s="119"/>
      <c r="T4" s="119"/>
      <c r="U4" s="135"/>
      <c r="V4" s="152"/>
      <c r="W4" s="131"/>
      <c r="X4" s="131"/>
      <c r="Y4" s="131"/>
      <c r="Z4" s="131"/>
      <c r="AA4" s="131"/>
      <c r="AB4" s="131"/>
      <c r="AC4" s="119"/>
      <c r="AD4" s="119"/>
      <c r="AE4" s="119"/>
      <c r="AF4" s="119"/>
      <c r="AG4" s="119"/>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6"/>
    </row>
    <row r="5" spans="1:64">
      <c r="A5" s="9"/>
      <c r="B5" s="14"/>
      <c r="C5" s="182"/>
      <c r="D5" s="751"/>
      <c r="E5" s="119"/>
      <c r="F5" s="119"/>
      <c r="G5" s="119"/>
      <c r="H5" s="119"/>
      <c r="I5" s="119"/>
      <c r="J5" s="119"/>
      <c r="K5" s="119"/>
      <c r="L5" s="119"/>
      <c r="M5" s="119"/>
      <c r="N5" s="119"/>
      <c r="O5" s="119"/>
      <c r="P5" s="119"/>
      <c r="Q5" s="119"/>
      <c r="R5" s="119"/>
      <c r="S5" s="119"/>
      <c r="T5" s="119"/>
      <c r="U5" s="119"/>
      <c r="V5" s="118"/>
      <c r="W5" s="119"/>
      <c r="X5" s="119"/>
      <c r="Y5" s="119"/>
      <c r="Z5" s="119"/>
      <c r="AA5" s="119"/>
      <c r="AB5" s="119"/>
      <c r="AC5" s="119"/>
      <c r="AD5" s="119"/>
      <c r="AE5" s="119"/>
      <c r="AF5" s="119"/>
      <c r="AG5" s="119"/>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6"/>
    </row>
    <row r="6" spans="1:64">
      <c r="A6" s="9"/>
      <c r="B6" s="14"/>
      <c r="C6" s="501"/>
      <c r="D6" s="658"/>
      <c r="E6" s="694"/>
      <c r="F6" s="694"/>
      <c r="G6" s="694"/>
      <c r="H6" s="694"/>
      <c r="I6" s="694"/>
      <c r="J6" s="694"/>
      <c r="K6" s="694"/>
      <c r="L6" s="694"/>
      <c r="M6" s="694"/>
      <c r="N6" s="694"/>
      <c r="O6" s="694"/>
      <c r="P6" s="694"/>
      <c r="Q6" s="694"/>
      <c r="R6" s="694"/>
      <c r="S6" s="694"/>
      <c r="T6" s="694"/>
      <c r="U6" s="172"/>
      <c r="V6" s="118"/>
      <c r="W6" s="119"/>
      <c r="X6" s="119"/>
      <c r="Y6" s="119"/>
      <c r="Z6" s="119"/>
      <c r="AA6" s="119"/>
      <c r="AB6" s="119"/>
      <c r="AC6" s="119"/>
      <c r="AD6" s="119"/>
      <c r="AE6" s="119"/>
      <c r="AF6" s="119"/>
      <c r="AG6" s="119"/>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6"/>
    </row>
    <row r="7" spans="1:64" ht="25.5">
      <c r="A7" s="9"/>
      <c r="B7" s="14"/>
      <c r="C7" s="926">
        <v>1</v>
      </c>
      <c r="D7" s="642"/>
      <c r="E7" s="1033" t="s">
        <v>274</v>
      </c>
      <c r="F7" s="1033"/>
      <c r="G7" s="1033"/>
      <c r="H7" s="695"/>
      <c r="I7" s="1034" t="s">
        <v>28</v>
      </c>
      <c r="J7" s="1034"/>
      <c r="K7" s="1034"/>
      <c r="L7" s="697">
        <v>2025</v>
      </c>
      <c r="M7" s="698"/>
      <c r="N7" s="696"/>
      <c r="O7" s="697"/>
      <c r="P7" s="699"/>
      <c r="Q7" s="699"/>
      <c r="R7" s="699"/>
      <c r="S7" s="699"/>
      <c r="T7" s="699"/>
      <c r="U7" s="173"/>
      <c r="V7" s="118"/>
      <c r="W7" s="119"/>
      <c r="X7" s="119"/>
      <c r="Y7" s="119"/>
      <c r="Z7" s="119"/>
      <c r="AA7" s="119"/>
      <c r="AB7" s="119"/>
      <c r="AC7" s="119"/>
      <c r="AD7" s="119"/>
      <c r="AE7" s="119"/>
      <c r="AF7" s="119"/>
      <c r="AG7" s="119"/>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6"/>
    </row>
    <row r="8" spans="1:64">
      <c r="A8" s="9"/>
      <c r="B8" s="14"/>
      <c r="C8" s="501"/>
      <c r="D8" s="641"/>
      <c r="E8" s="642"/>
      <c r="F8" s="642"/>
      <c r="G8" s="642"/>
      <c r="H8" s="642"/>
      <c r="I8" s="642"/>
      <c r="J8" s="642"/>
      <c r="K8" s="642"/>
      <c r="L8" s="642"/>
      <c r="M8" s="642"/>
      <c r="N8" s="642"/>
      <c r="O8" s="642"/>
      <c r="P8" s="642"/>
      <c r="Q8" s="642"/>
      <c r="R8" s="642"/>
      <c r="S8" s="642"/>
      <c r="T8" s="642"/>
      <c r="U8" s="173"/>
      <c r="V8" s="118"/>
      <c r="W8" s="119"/>
      <c r="X8" s="119"/>
      <c r="Y8" s="119"/>
      <c r="Z8" s="119"/>
      <c r="AA8" s="119"/>
      <c r="AB8" s="119"/>
      <c r="AC8" s="119"/>
      <c r="AD8" s="119"/>
      <c r="AE8" s="119"/>
      <c r="AF8" s="119"/>
      <c r="AG8" s="119"/>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6"/>
    </row>
    <row r="9" spans="1:64" ht="15">
      <c r="A9" s="9"/>
      <c r="B9" s="14"/>
      <c r="C9" s="501"/>
      <c r="D9" s="641"/>
      <c r="E9" s="700" t="s">
        <v>243</v>
      </c>
      <c r="F9" s="645"/>
      <c r="G9" s="701" t="s">
        <v>50</v>
      </c>
      <c r="H9" s="701" t="s">
        <v>51</v>
      </c>
      <c r="I9" s="701" t="s">
        <v>52</v>
      </c>
      <c r="J9" s="701" t="s">
        <v>53</v>
      </c>
      <c r="K9" s="701" t="s">
        <v>255</v>
      </c>
      <c r="L9" s="701" t="s">
        <v>54</v>
      </c>
      <c r="M9" s="701" t="s">
        <v>55</v>
      </c>
      <c r="N9" s="701" t="s">
        <v>56</v>
      </c>
      <c r="O9" s="701" t="s">
        <v>57</v>
      </c>
      <c r="P9" s="701" t="s">
        <v>58</v>
      </c>
      <c r="Q9" s="701" t="s">
        <v>59</v>
      </c>
      <c r="R9" s="701" t="s">
        <v>60</v>
      </c>
      <c r="S9" s="702" t="s">
        <v>244</v>
      </c>
      <c r="T9" s="702" t="s">
        <v>245</v>
      </c>
      <c r="U9" s="173"/>
      <c r="V9" s="118"/>
      <c r="W9" s="119"/>
      <c r="X9" s="119"/>
      <c r="Y9" s="119"/>
      <c r="Z9" s="119"/>
      <c r="AA9" s="119"/>
      <c r="AB9" s="119"/>
      <c r="AC9" s="119"/>
      <c r="AD9" s="119"/>
      <c r="AE9" s="119"/>
      <c r="AF9" s="119"/>
      <c r="AG9" s="119"/>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6"/>
    </row>
    <row r="10" spans="1:64" ht="15">
      <c r="A10" s="9"/>
      <c r="B10" s="14"/>
      <c r="C10" s="495"/>
      <c r="D10" s="676"/>
      <c r="E10" s="703"/>
      <c r="F10" s="679"/>
      <c r="G10" s="704"/>
      <c r="H10" s="704"/>
      <c r="I10" s="704"/>
      <c r="J10" s="704"/>
      <c r="K10" s="704"/>
      <c r="L10" s="704"/>
      <c r="M10" s="704"/>
      <c r="N10" s="704"/>
      <c r="O10" s="704"/>
      <c r="P10" s="704"/>
      <c r="Q10" s="704"/>
      <c r="R10" s="705"/>
      <c r="S10" s="704"/>
      <c r="T10" s="704"/>
      <c r="U10" s="174"/>
      <c r="V10" s="144"/>
      <c r="W10" s="129"/>
      <c r="X10" s="129"/>
      <c r="Y10" s="129"/>
      <c r="Z10" s="129"/>
      <c r="AA10" s="129"/>
      <c r="AB10" s="129"/>
      <c r="AC10" s="119"/>
      <c r="AD10" s="119"/>
      <c r="AE10" s="119"/>
      <c r="AF10" s="119"/>
      <c r="AG10" s="119"/>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6"/>
    </row>
    <row r="11" spans="1:64" ht="15">
      <c r="A11" s="9"/>
      <c r="B11" s="14"/>
      <c r="C11" s="501"/>
      <c r="D11" s="706"/>
      <c r="E11" s="707" t="s">
        <v>246</v>
      </c>
      <c r="F11" s="642"/>
      <c r="G11" s="708">
        <v>350000</v>
      </c>
      <c r="H11" s="708">
        <v>385000</v>
      </c>
      <c r="I11" s="708">
        <v>400400</v>
      </c>
      <c r="J11" s="708">
        <v>400520.12</v>
      </c>
      <c r="K11" s="708">
        <v>480624.14399999991</v>
      </c>
      <c r="L11" s="708">
        <v>350000</v>
      </c>
      <c r="M11" s="708">
        <v>315000</v>
      </c>
      <c r="N11" s="708">
        <v>1120000</v>
      </c>
      <c r="O11" s="708">
        <v>945000</v>
      </c>
      <c r="P11" s="708">
        <v>665000</v>
      </c>
      <c r="Q11" s="708">
        <v>420000</v>
      </c>
      <c r="R11" s="708">
        <v>315000</v>
      </c>
      <c r="S11" s="709">
        <v>6146544.2639999995</v>
      </c>
      <c r="T11" s="710">
        <v>0</v>
      </c>
      <c r="U11" s="173"/>
      <c r="V11" s="118"/>
      <c r="W11" s="119"/>
      <c r="X11" s="119"/>
      <c r="Y11" s="119"/>
      <c r="Z11" s="119"/>
      <c r="AA11" s="119"/>
      <c r="AB11" s="119"/>
      <c r="AC11" s="119"/>
      <c r="AD11" s="119"/>
      <c r="AE11" s="119"/>
      <c r="AF11" s="119"/>
      <c r="AG11" s="119"/>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6"/>
    </row>
    <row r="12" spans="1:64" ht="15">
      <c r="A12" s="9"/>
      <c r="B12" s="14"/>
      <c r="C12" s="501"/>
      <c r="D12" s="706"/>
      <c r="E12" s="711" t="s">
        <v>27</v>
      </c>
      <c r="F12" s="642"/>
      <c r="G12" s="712">
        <v>-7000</v>
      </c>
      <c r="H12" s="712">
        <v>-7700</v>
      </c>
      <c r="I12" s="712">
        <v>-8008</v>
      </c>
      <c r="J12" s="712">
        <v>-8010.402399999999</v>
      </c>
      <c r="K12" s="712">
        <v>-9612.4828799999977</v>
      </c>
      <c r="L12" s="712">
        <v>-7000</v>
      </c>
      <c r="M12" s="712">
        <v>-6300</v>
      </c>
      <c r="N12" s="712">
        <v>-22400</v>
      </c>
      <c r="O12" s="712">
        <v>-18900</v>
      </c>
      <c r="P12" s="712">
        <v>-13300</v>
      </c>
      <c r="Q12" s="712">
        <v>-8400</v>
      </c>
      <c r="R12" s="712">
        <v>-6300</v>
      </c>
      <c r="S12" s="713">
        <v>-122930.88527999999</v>
      </c>
      <c r="T12" s="710">
        <v>-0.02</v>
      </c>
      <c r="U12" s="173"/>
      <c r="V12" s="118"/>
      <c r="W12" s="119"/>
      <c r="X12" s="119"/>
      <c r="Y12" s="119"/>
      <c r="Z12" s="119"/>
      <c r="AA12" s="119"/>
      <c r="AB12" s="119"/>
      <c r="AC12" s="119"/>
      <c r="AD12" s="119"/>
      <c r="AE12" s="119"/>
      <c r="AF12" s="119"/>
      <c r="AG12" s="119"/>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6"/>
    </row>
    <row r="13" spans="1:64" ht="15">
      <c r="A13" s="9"/>
      <c r="B13" s="14"/>
      <c r="C13" s="501"/>
      <c r="D13" s="706"/>
      <c r="E13" s="714" t="s">
        <v>247</v>
      </c>
      <c r="F13" s="642"/>
      <c r="G13" s="708">
        <v>343000</v>
      </c>
      <c r="H13" s="708">
        <v>377300</v>
      </c>
      <c r="I13" s="708">
        <v>392392</v>
      </c>
      <c r="J13" s="708">
        <v>392509.71759999992</v>
      </c>
      <c r="K13" s="708">
        <v>471011.66111999989</v>
      </c>
      <c r="L13" s="708">
        <v>343000</v>
      </c>
      <c r="M13" s="708">
        <v>308700</v>
      </c>
      <c r="N13" s="708">
        <v>1097600</v>
      </c>
      <c r="O13" s="708">
        <v>926100</v>
      </c>
      <c r="P13" s="708">
        <v>651700</v>
      </c>
      <c r="Q13" s="708">
        <v>411600</v>
      </c>
      <c r="R13" s="708">
        <v>308700</v>
      </c>
      <c r="S13" s="709">
        <v>6023613.3787199995</v>
      </c>
      <c r="T13" s="710">
        <v>0.95816507487318259</v>
      </c>
      <c r="U13" s="173"/>
      <c r="V13" s="118"/>
      <c r="W13" s="119"/>
      <c r="X13" s="119"/>
      <c r="Y13" s="119"/>
      <c r="Z13" s="119"/>
      <c r="AA13" s="119"/>
      <c r="AB13" s="119"/>
      <c r="AC13" s="119"/>
      <c r="AD13" s="119"/>
      <c r="AE13" s="119"/>
      <c r="AF13" s="119"/>
      <c r="AG13" s="119"/>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6"/>
    </row>
    <row r="14" spans="1:64" ht="15">
      <c r="A14" s="9"/>
      <c r="B14" s="14"/>
      <c r="C14" s="501"/>
      <c r="D14" s="706"/>
      <c r="E14" s="707" t="s">
        <v>100</v>
      </c>
      <c r="F14" s="642"/>
      <c r="G14" s="712">
        <v>24000</v>
      </c>
      <c r="H14" s="712">
        <v>17000</v>
      </c>
      <c r="I14" s="712">
        <v>15000</v>
      </c>
      <c r="J14" s="712">
        <v>15000</v>
      </c>
      <c r="K14" s="712">
        <v>29000</v>
      </c>
      <c r="L14" s="712">
        <v>31000</v>
      </c>
      <c r="M14" s="712">
        <v>28000</v>
      </c>
      <c r="N14" s="712">
        <v>13000</v>
      </c>
      <c r="O14" s="712">
        <v>11000</v>
      </c>
      <c r="P14" s="712">
        <v>22000</v>
      </c>
      <c r="Q14" s="712">
        <v>18000</v>
      </c>
      <c r="R14" s="712">
        <v>40000</v>
      </c>
      <c r="S14" s="713">
        <v>263000</v>
      </c>
      <c r="T14" s="710">
        <v>4.183492512681744E-2</v>
      </c>
      <c r="U14" s="173"/>
      <c r="V14" s="118"/>
      <c r="W14" s="119"/>
      <c r="X14" s="119"/>
      <c r="Y14" s="119"/>
      <c r="Z14" s="119"/>
      <c r="AA14" s="119"/>
      <c r="AB14" s="119"/>
      <c r="AC14" s="119"/>
      <c r="AD14" s="119"/>
      <c r="AE14" s="119"/>
      <c r="AF14" s="119"/>
      <c r="AG14" s="119"/>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6"/>
    </row>
    <row r="15" spans="1:64" ht="6.75" customHeight="1">
      <c r="A15" s="9"/>
      <c r="B15" s="14"/>
      <c r="C15" s="501"/>
      <c r="D15" s="706"/>
      <c r="E15" s="711"/>
      <c r="F15" s="642"/>
      <c r="G15" s="712"/>
      <c r="H15" s="712"/>
      <c r="I15" s="712"/>
      <c r="J15" s="712"/>
      <c r="K15" s="712"/>
      <c r="L15" s="712"/>
      <c r="M15" s="712"/>
      <c r="N15" s="712"/>
      <c r="O15" s="712"/>
      <c r="P15" s="712"/>
      <c r="Q15" s="712"/>
      <c r="R15" s="712"/>
      <c r="S15" s="713"/>
      <c r="T15" s="710"/>
      <c r="U15" s="173"/>
      <c r="V15" s="118"/>
      <c r="W15" s="119"/>
      <c r="X15" s="119"/>
      <c r="Y15" s="119"/>
      <c r="Z15" s="119"/>
      <c r="AA15" s="119"/>
      <c r="AB15" s="119"/>
      <c r="AC15" s="119"/>
      <c r="AD15" s="119"/>
      <c r="AE15" s="119"/>
      <c r="AF15" s="119"/>
      <c r="AG15" s="119"/>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6"/>
    </row>
    <row r="16" spans="1:64" ht="15">
      <c r="A16" s="9"/>
      <c r="B16" s="14"/>
      <c r="C16" s="501"/>
      <c r="D16" s="706"/>
      <c r="E16" s="715" t="s">
        <v>248</v>
      </c>
      <c r="F16" s="716"/>
      <c r="G16" s="717">
        <v>367000</v>
      </c>
      <c r="H16" s="717">
        <v>394300</v>
      </c>
      <c r="I16" s="717">
        <v>407392</v>
      </c>
      <c r="J16" s="717">
        <v>407509.71759999992</v>
      </c>
      <c r="K16" s="717">
        <v>500011.66111999989</v>
      </c>
      <c r="L16" s="717">
        <v>374000</v>
      </c>
      <c r="M16" s="717">
        <v>336700</v>
      </c>
      <c r="N16" s="717">
        <v>1110600</v>
      </c>
      <c r="O16" s="717">
        <v>937100</v>
      </c>
      <c r="P16" s="717">
        <v>673700</v>
      </c>
      <c r="Q16" s="717">
        <v>429600</v>
      </c>
      <c r="R16" s="717">
        <v>348700</v>
      </c>
      <c r="S16" s="718">
        <v>6286613.3787199995</v>
      </c>
      <c r="T16" s="710"/>
      <c r="U16" s="173"/>
      <c r="V16" s="118"/>
      <c r="W16" s="119"/>
      <c r="X16" s="119"/>
      <c r="Y16" s="119"/>
      <c r="Z16" s="119"/>
      <c r="AA16" s="119"/>
      <c r="AB16" s="119"/>
      <c r="AC16" s="119"/>
      <c r="AD16" s="119"/>
      <c r="AE16" s="119"/>
      <c r="AF16" s="119"/>
      <c r="AG16" s="119"/>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6"/>
    </row>
    <row r="17" spans="1:64" ht="15">
      <c r="A17" s="9"/>
      <c r="B17" s="14"/>
      <c r="C17" s="501"/>
      <c r="D17" s="706"/>
      <c r="E17" s="675"/>
      <c r="F17" s="642"/>
      <c r="G17" s="719"/>
      <c r="H17" s="719"/>
      <c r="I17" s="719"/>
      <c r="J17" s="719"/>
      <c r="K17" s="719"/>
      <c r="L17" s="719"/>
      <c r="M17" s="719"/>
      <c r="N17" s="719"/>
      <c r="O17" s="719"/>
      <c r="P17" s="719"/>
      <c r="Q17" s="719"/>
      <c r="R17" s="719"/>
      <c r="S17" s="719"/>
      <c r="T17" s="719"/>
      <c r="U17" s="173"/>
      <c r="V17" s="118"/>
      <c r="W17" s="119"/>
      <c r="X17" s="119"/>
      <c r="Y17" s="119"/>
      <c r="Z17" s="119"/>
      <c r="AA17" s="119"/>
      <c r="AB17" s="119"/>
      <c r="AC17" s="119"/>
      <c r="AD17" s="119"/>
      <c r="AE17" s="119"/>
      <c r="AF17" s="119"/>
      <c r="AG17" s="119"/>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
    </row>
    <row r="18" spans="1:64" ht="15">
      <c r="A18" s="9"/>
      <c r="B18" s="14"/>
      <c r="C18" s="501"/>
      <c r="D18" s="706"/>
      <c r="E18" s="700" t="s">
        <v>39</v>
      </c>
      <c r="F18" s="645"/>
      <c r="G18" s="701" t="s">
        <v>50</v>
      </c>
      <c r="H18" s="701" t="s">
        <v>51</v>
      </c>
      <c r="I18" s="701" t="s">
        <v>52</v>
      </c>
      <c r="J18" s="701" t="s">
        <v>53</v>
      </c>
      <c r="K18" s="701" t="s">
        <v>255</v>
      </c>
      <c r="L18" s="701" t="s">
        <v>54</v>
      </c>
      <c r="M18" s="701" t="s">
        <v>55</v>
      </c>
      <c r="N18" s="701" t="s">
        <v>56</v>
      </c>
      <c r="O18" s="701" t="s">
        <v>57</v>
      </c>
      <c r="P18" s="701" t="s">
        <v>58</v>
      </c>
      <c r="Q18" s="701" t="s">
        <v>59</v>
      </c>
      <c r="R18" s="701" t="s">
        <v>60</v>
      </c>
      <c r="S18" s="702" t="s">
        <v>244</v>
      </c>
      <c r="T18" s="702" t="s">
        <v>245</v>
      </c>
      <c r="U18" s="173"/>
      <c r="V18" s="118"/>
      <c r="W18" s="119"/>
      <c r="X18" s="119"/>
      <c r="Y18" s="119"/>
      <c r="Z18" s="119"/>
      <c r="AA18" s="119"/>
      <c r="AB18" s="119"/>
      <c r="AC18" s="119"/>
      <c r="AD18" s="119"/>
      <c r="AE18" s="119"/>
      <c r="AF18" s="119"/>
      <c r="AG18" s="119"/>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6"/>
    </row>
    <row r="19" spans="1:64" ht="5.25" customHeight="1">
      <c r="A19" s="9"/>
      <c r="B19" s="14"/>
      <c r="C19" s="495"/>
      <c r="D19" s="676"/>
      <c r="E19" s="720"/>
      <c r="F19" s="679"/>
      <c r="G19" s="721"/>
      <c r="H19" s="721"/>
      <c r="I19" s="721"/>
      <c r="J19" s="721"/>
      <c r="K19" s="721"/>
      <c r="L19" s="721"/>
      <c r="M19" s="721"/>
      <c r="N19" s="721"/>
      <c r="O19" s="721"/>
      <c r="P19" s="721"/>
      <c r="Q19" s="721"/>
      <c r="R19" s="721"/>
      <c r="S19" s="721"/>
      <c r="T19" s="721"/>
      <c r="U19" s="174"/>
      <c r="V19" s="175"/>
      <c r="W19" s="176"/>
      <c r="X19" s="176"/>
      <c r="Y19" s="176"/>
      <c r="Z19" s="176"/>
      <c r="AA19" s="176"/>
      <c r="AB19" s="176"/>
      <c r="AC19" s="119"/>
      <c r="AD19" s="119"/>
      <c r="AE19" s="119"/>
      <c r="AF19" s="119"/>
      <c r="AG19" s="119"/>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6"/>
    </row>
    <row r="20" spans="1:64" ht="14.25">
      <c r="A20" s="9"/>
      <c r="B20" s="14"/>
      <c r="C20" s="501"/>
      <c r="D20" s="706"/>
      <c r="E20" s="722" t="s">
        <v>108</v>
      </c>
      <c r="F20" s="642"/>
      <c r="G20" s="708">
        <v>102900</v>
      </c>
      <c r="H20" s="708">
        <v>113190</v>
      </c>
      <c r="I20" s="708">
        <v>117717.6</v>
      </c>
      <c r="J20" s="708">
        <v>117752.91528000002</v>
      </c>
      <c r="K20" s="708">
        <v>141303.49833599996</v>
      </c>
      <c r="L20" s="708">
        <v>102900</v>
      </c>
      <c r="M20" s="708">
        <v>92610</v>
      </c>
      <c r="N20" s="708">
        <v>329280</v>
      </c>
      <c r="O20" s="708">
        <v>277830</v>
      </c>
      <c r="P20" s="708">
        <v>195510</v>
      </c>
      <c r="Q20" s="708">
        <v>123480</v>
      </c>
      <c r="R20" s="708">
        <v>92610</v>
      </c>
      <c r="S20" s="708">
        <v>1807084.0136160001</v>
      </c>
      <c r="T20" s="710">
        <v>0.28744952246195482</v>
      </c>
      <c r="U20" s="173"/>
      <c r="V20" s="118"/>
      <c r="W20" s="119"/>
      <c r="X20" s="119"/>
      <c r="Y20" s="119"/>
      <c r="Z20" s="119"/>
      <c r="AA20" s="119"/>
      <c r="AB20" s="119"/>
      <c r="AC20" s="119"/>
      <c r="AD20" s="119"/>
      <c r="AE20" s="119"/>
      <c r="AF20" s="119"/>
      <c r="AG20" s="119"/>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6"/>
    </row>
    <row r="21" spans="1:64" ht="14.25">
      <c r="A21" s="9"/>
      <c r="B21" s="14"/>
      <c r="C21" s="501"/>
      <c r="D21" s="706"/>
      <c r="E21" s="722" t="s">
        <v>3</v>
      </c>
      <c r="F21" s="642"/>
      <c r="G21" s="708">
        <v>41160</v>
      </c>
      <c r="H21" s="708">
        <v>45276</v>
      </c>
      <c r="I21" s="708">
        <v>47087.040000000001</v>
      </c>
      <c r="J21" s="708">
        <v>47101.166111999992</v>
      </c>
      <c r="K21" s="708">
        <v>56521.39933439999</v>
      </c>
      <c r="L21" s="708">
        <v>41160</v>
      </c>
      <c r="M21" s="708">
        <v>37044</v>
      </c>
      <c r="N21" s="708">
        <v>131712</v>
      </c>
      <c r="O21" s="708">
        <v>111132</v>
      </c>
      <c r="P21" s="708">
        <v>78204</v>
      </c>
      <c r="Q21" s="708">
        <v>49392</v>
      </c>
      <c r="R21" s="708">
        <v>37044</v>
      </c>
      <c r="S21" s="708">
        <v>722833.6054464</v>
      </c>
      <c r="T21" s="710">
        <v>0.11497980898478191</v>
      </c>
      <c r="U21" s="173"/>
      <c r="V21" s="118"/>
      <c r="W21" s="119"/>
      <c r="X21" s="119"/>
      <c r="Y21" s="119"/>
      <c r="Z21" s="119"/>
      <c r="AA21" s="119"/>
      <c r="AB21" s="119"/>
      <c r="AC21" s="119"/>
      <c r="AD21" s="119"/>
      <c r="AE21" s="119"/>
      <c r="AF21" s="119"/>
      <c r="AG21" s="119"/>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6"/>
    </row>
    <row r="22" spans="1:64" ht="14.25">
      <c r="A22" s="9"/>
      <c r="B22" s="9"/>
      <c r="C22" s="501"/>
      <c r="D22" s="706"/>
      <c r="E22" s="722" t="s">
        <v>257</v>
      </c>
      <c r="F22" s="642"/>
      <c r="G22" s="712">
        <v>16836</v>
      </c>
      <c r="H22" s="712">
        <v>16836</v>
      </c>
      <c r="I22" s="712">
        <v>16836</v>
      </c>
      <c r="J22" s="712">
        <v>16836</v>
      </c>
      <c r="K22" s="712">
        <v>16836</v>
      </c>
      <c r="L22" s="712">
        <v>16836</v>
      </c>
      <c r="M22" s="712">
        <v>16836</v>
      </c>
      <c r="N22" s="712">
        <v>16836</v>
      </c>
      <c r="O22" s="712">
        <v>16836</v>
      </c>
      <c r="P22" s="712">
        <v>16836</v>
      </c>
      <c r="Q22" s="712">
        <v>16836</v>
      </c>
      <c r="R22" s="712">
        <v>16836</v>
      </c>
      <c r="S22" s="712">
        <v>202032</v>
      </c>
      <c r="T22" s="710">
        <v>3.2136857768901829E-2</v>
      </c>
      <c r="U22" s="173"/>
      <c r="V22" s="118"/>
      <c r="W22" s="119"/>
      <c r="X22" s="119"/>
      <c r="Y22" s="119"/>
      <c r="Z22" s="119"/>
      <c r="AA22" s="119"/>
      <c r="AB22" s="119"/>
      <c r="AC22" s="119"/>
      <c r="AD22" s="119"/>
      <c r="AE22" s="119"/>
      <c r="AF22" s="119"/>
      <c r="AG22" s="119"/>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6"/>
    </row>
    <row r="23" spans="1:64" ht="15">
      <c r="A23" s="9"/>
      <c r="B23" s="9"/>
      <c r="C23" s="501"/>
      <c r="D23" s="706"/>
      <c r="E23" s="715" t="s">
        <v>292</v>
      </c>
      <c r="F23" s="723"/>
      <c r="G23" s="717">
        <v>160896</v>
      </c>
      <c r="H23" s="717">
        <v>175302</v>
      </c>
      <c r="I23" s="717">
        <v>181640.64</v>
      </c>
      <c r="J23" s="717">
        <v>181690.08139200002</v>
      </c>
      <c r="K23" s="717">
        <v>214660.89767039995</v>
      </c>
      <c r="L23" s="717">
        <v>160896</v>
      </c>
      <c r="M23" s="717">
        <v>146490</v>
      </c>
      <c r="N23" s="717">
        <v>477828</v>
      </c>
      <c r="O23" s="717">
        <v>405798</v>
      </c>
      <c r="P23" s="717">
        <v>290550</v>
      </c>
      <c r="Q23" s="717">
        <v>189708</v>
      </c>
      <c r="R23" s="717">
        <v>146490</v>
      </c>
      <c r="S23" s="717">
        <v>2731949.6190624</v>
      </c>
      <c r="T23" s="724">
        <v>0.43456618921563855</v>
      </c>
      <c r="U23" s="173"/>
      <c r="V23" s="118"/>
      <c r="W23" s="119"/>
      <c r="X23" s="119"/>
      <c r="Y23" s="119"/>
      <c r="Z23" s="119"/>
      <c r="AA23" s="119"/>
      <c r="AB23" s="119"/>
      <c r="AC23" s="119"/>
      <c r="AD23" s="119"/>
      <c r="AE23" s="119"/>
      <c r="AF23" s="119"/>
      <c r="AG23" s="119"/>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6"/>
    </row>
    <row r="24" spans="1:64" ht="15">
      <c r="A24" s="9"/>
      <c r="B24" s="9"/>
      <c r="C24" s="501"/>
      <c r="D24" s="706"/>
      <c r="E24" s="675"/>
      <c r="F24" s="642"/>
      <c r="G24" s="719"/>
      <c r="H24" s="719"/>
      <c r="I24" s="719"/>
      <c r="J24" s="719"/>
      <c r="K24" s="719"/>
      <c r="L24" s="719"/>
      <c r="M24" s="719"/>
      <c r="N24" s="719"/>
      <c r="O24" s="719"/>
      <c r="P24" s="719"/>
      <c r="Q24" s="719"/>
      <c r="R24" s="719"/>
      <c r="S24" s="719"/>
      <c r="T24" s="719"/>
      <c r="U24" s="173"/>
      <c r="V24" s="118"/>
      <c r="W24" s="119"/>
      <c r="X24" s="119"/>
      <c r="Y24" s="119"/>
      <c r="Z24" s="119"/>
      <c r="AA24" s="119"/>
      <c r="AB24" s="119"/>
      <c r="AC24" s="119"/>
      <c r="AD24" s="119"/>
      <c r="AE24" s="119"/>
      <c r="AF24" s="119"/>
      <c r="AG24" s="119"/>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6"/>
    </row>
    <row r="25" spans="1:64" ht="15">
      <c r="A25" s="9"/>
      <c r="B25" s="9"/>
      <c r="C25" s="501"/>
      <c r="D25" s="706"/>
      <c r="E25" s="725" t="s">
        <v>288</v>
      </c>
      <c r="F25" s="726"/>
      <c r="G25" s="727">
        <v>206104</v>
      </c>
      <c r="H25" s="727">
        <v>218998</v>
      </c>
      <c r="I25" s="727">
        <v>225751.36</v>
      </c>
      <c r="J25" s="727">
        <v>225819.63620799989</v>
      </c>
      <c r="K25" s="727">
        <v>285350.76344959997</v>
      </c>
      <c r="L25" s="727">
        <v>213104</v>
      </c>
      <c r="M25" s="727">
        <v>190210</v>
      </c>
      <c r="N25" s="727">
        <v>632772</v>
      </c>
      <c r="O25" s="727">
        <v>531302</v>
      </c>
      <c r="P25" s="727">
        <v>383150</v>
      </c>
      <c r="Q25" s="727">
        <v>239892</v>
      </c>
      <c r="R25" s="727">
        <v>202210</v>
      </c>
      <c r="S25" s="727">
        <v>3554663.7596575995</v>
      </c>
      <c r="T25" s="728">
        <v>0.5654338107843615</v>
      </c>
      <c r="U25" s="173"/>
      <c r="V25" s="118"/>
      <c r="W25" s="119"/>
      <c r="X25" s="119"/>
      <c r="Y25" s="119"/>
      <c r="Z25" s="119"/>
      <c r="AA25" s="119"/>
      <c r="AB25" s="119"/>
      <c r="AC25" s="119"/>
      <c r="AD25" s="119"/>
      <c r="AE25" s="119"/>
      <c r="AF25" s="119"/>
      <c r="AG25" s="119"/>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6"/>
    </row>
    <row r="26" spans="1:64" ht="15">
      <c r="A26" s="9"/>
      <c r="B26" s="9"/>
      <c r="C26" s="501"/>
      <c r="D26" s="706"/>
      <c r="E26" s="675"/>
      <c r="F26" s="642"/>
      <c r="G26" s="719"/>
      <c r="H26" s="719"/>
      <c r="I26" s="719"/>
      <c r="J26" s="719"/>
      <c r="K26" s="719"/>
      <c r="L26" s="719"/>
      <c r="M26" s="719"/>
      <c r="N26" s="719"/>
      <c r="O26" s="719"/>
      <c r="P26" s="719"/>
      <c r="Q26" s="719"/>
      <c r="R26" s="719"/>
      <c r="S26" s="719"/>
      <c r="T26" s="719"/>
      <c r="U26" s="173"/>
      <c r="V26" s="118"/>
      <c r="W26" s="119"/>
      <c r="X26" s="119"/>
      <c r="Y26" s="119"/>
      <c r="Z26" s="119"/>
      <c r="AA26" s="119"/>
      <c r="AB26" s="119"/>
      <c r="AC26" s="119"/>
      <c r="AD26" s="119"/>
      <c r="AE26" s="119"/>
      <c r="AF26" s="119"/>
      <c r="AG26" s="119"/>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6"/>
    </row>
    <row r="27" spans="1:64" ht="15">
      <c r="A27" s="9"/>
      <c r="B27" s="9"/>
      <c r="C27" s="501"/>
      <c r="D27" s="706"/>
      <c r="E27" s="700" t="s">
        <v>293</v>
      </c>
      <c r="F27" s="645"/>
      <c r="G27" s="701" t="s">
        <v>50</v>
      </c>
      <c r="H27" s="701" t="s">
        <v>51</v>
      </c>
      <c r="I27" s="701" t="s">
        <v>52</v>
      </c>
      <c r="J27" s="701" t="s">
        <v>53</v>
      </c>
      <c r="K27" s="701" t="s">
        <v>255</v>
      </c>
      <c r="L27" s="701" t="s">
        <v>54</v>
      </c>
      <c r="M27" s="701" t="s">
        <v>55</v>
      </c>
      <c r="N27" s="701" t="s">
        <v>56</v>
      </c>
      <c r="O27" s="701" t="s">
        <v>57</v>
      </c>
      <c r="P27" s="701" t="s">
        <v>58</v>
      </c>
      <c r="Q27" s="701" t="s">
        <v>59</v>
      </c>
      <c r="R27" s="701" t="s">
        <v>60</v>
      </c>
      <c r="S27" s="702" t="s">
        <v>244</v>
      </c>
      <c r="T27" s="702" t="s">
        <v>245</v>
      </c>
      <c r="U27" s="173"/>
      <c r="V27" s="118"/>
      <c r="W27" s="119"/>
      <c r="X27" s="119"/>
      <c r="Y27" s="119"/>
      <c r="Z27" s="119"/>
      <c r="AA27" s="119"/>
      <c r="AB27" s="119"/>
      <c r="AC27" s="119"/>
      <c r="AD27" s="119"/>
      <c r="AE27" s="119"/>
      <c r="AF27" s="119"/>
      <c r="AG27" s="119"/>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6"/>
    </row>
    <row r="28" spans="1:64" ht="3.75" customHeight="1">
      <c r="A28" s="9"/>
      <c r="B28" s="9"/>
      <c r="C28" s="501"/>
      <c r="D28" s="706"/>
      <c r="E28" s="675"/>
      <c r="F28" s="642"/>
      <c r="G28" s="719"/>
      <c r="H28" s="719"/>
      <c r="I28" s="719"/>
      <c r="J28" s="719"/>
      <c r="K28" s="719"/>
      <c r="L28" s="719"/>
      <c r="M28" s="719"/>
      <c r="N28" s="719"/>
      <c r="O28" s="719"/>
      <c r="P28" s="719"/>
      <c r="Q28" s="719"/>
      <c r="R28" s="719"/>
      <c r="S28" s="719"/>
      <c r="T28" s="719"/>
      <c r="U28" s="173"/>
      <c r="V28" s="118"/>
      <c r="W28" s="119"/>
      <c r="X28" s="119"/>
      <c r="Y28" s="119"/>
      <c r="Z28" s="119"/>
      <c r="AA28" s="119"/>
      <c r="AB28" s="119"/>
      <c r="AC28" s="119"/>
      <c r="AD28" s="119"/>
      <c r="AE28" s="119"/>
      <c r="AF28" s="119"/>
      <c r="AG28" s="119"/>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6"/>
    </row>
    <row r="29" spans="1:64" ht="15">
      <c r="A29" s="9"/>
      <c r="B29" s="9"/>
      <c r="C29" s="501"/>
      <c r="D29" s="706"/>
      <c r="E29" s="714" t="s">
        <v>16</v>
      </c>
      <c r="F29" s="642"/>
      <c r="G29" s="709">
        <v>60581</v>
      </c>
      <c r="H29" s="709">
        <v>65554.5</v>
      </c>
      <c r="I29" s="709">
        <v>67742.84</v>
      </c>
      <c r="J29" s="709">
        <v>67759.909051999974</v>
      </c>
      <c r="K29" s="709">
        <v>79142.690862399977</v>
      </c>
      <c r="L29" s="709">
        <v>60581</v>
      </c>
      <c r="M29" s="709">
        <v>55607.5</v>
      </c>
      <c r="N29" s="709">
        <v>169998</v>
      </c>
      <c r="O29" s="709">
        <v>145130.5</v>
      </c>
      <c r="P29" s="709">
        <v>105342.5</v>
      </c>
      <c r="Q29" s="709">
        <v>70528</v>
      </c>
      <c r="R29" s="709">
        <v>55607.5</v>
      </c>
      <c r="S29" s="709">
        <v>1003575.9399143999</v>
      </c>
      <c r="T29" s="729">
        <v>0.15963697454522568</v>
      </c>
      <c r="U29" s="173"/>
      <c r="V29" s="118"/>
      <c r="W29" s="119"/>
      <c r="X29" s="119"/>
      <c r="Y29" s="119"/>
      <c r="Z29" s="119"/>
      <c r="AA29" s="119"/>
      <c r="AB29" s="119"/>
      <c r="AC29" s="119"/>
      <c r="AD29" s="119"/>
      <c r="AE29" s="119"/>
      <c r="AF29" s="119"/>
      <c r="AG29" s="119"/>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6"/>
    </row>
    <row r="30" spans="1:64" ht="14.25">
      <c r="A30" s="9"/>
      <c r="B30" s="9"/>
      <c r="C30" s="501"/>
      <c r="D30" s="706"/>
      <c r="E30" s="722" t="s">
        <v>130</v>
      </c>
      <c r="F30" s="642"/>
      <c r="G30" s="708">
        <v>34300</v>
      </c>
      <c r="H30" s="708">
        <v>37730</v>
      </c>
      <c r="I30" s="708">
        <v>39239.199999999997</v>
      </c>
      <c r="J30" s="708">
        <v>39250.971759999986</v>
      </c>
      <c r="K30" s="708">
        <v>47101.166111999984</v>
      </c>
      <c r="L30" s="708">
        <v>34300</v>
      </c>
      <c r="M30" s="708">
        <v>30870</v>
      </c>
      <c r="N30" s="708">
        <v>109760</v>
      </c>
      <c r="O30" s="708">
        <v>92610</v>
      </c>
      <c r="P30" s="708">
        <v>65170</v>
      </c>
      <c r="Q30" s="708">
        <v>41160</v>
      </c>
      <c r="R30" s="708">
        <v>30870</v>
      </c>
      <c r="S30" s="708">
        <v>602361.33787199995</v>
      </c>
      <c r="T30" s="710">
        <v>9.581650748731825E-2</v>
      </c>
      <c r="U30" s="173"/>
      <c r="V30" s="118"/>
      <c r="W30" s="119"/>
      <c r="X30" s="119"/>
      <c r="Y30" s="119"/>
      <c r="Z30" s="119"/>
      <c r="AA30" s="119"/>
      <c r="AB30" s="119"/>
      <c r="AC30" s="119"/>
      <c r="AD30" s="119"/>
      <c r="AE30" s="119"/>
      <c r="AF30" s="119"/>
      <c r="AG30" s="119"/>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6"/>
    </row>
    <row r="31" spans="1:64" ht="14.25">
      <c r="A31" s="9"/>
      <c r="B31" s="9"/>
      <c r="C31" s="501"/>
      <c r="D31" s="706"/>
      <c r="E31" s="722" t="s">
        <v>294</v>
      </c>
      <c r="F31" s="642"/>
      <c r="G31" s="708">
        <v>6860</v>
      </c>
      <c r="H31" s="708">
        <v>7546</v>
      </c>
      <c r="I31" s="708">
        <v>7847.84</v>
      </c>
      <c r="J31" s="708">
        <v>7850.1943519999986</v>
      </c>
      <c r="K31" s="708">
        <v>9420.2332223999983</v>
      </c>
      <c r="L31" s="708">
        <v>6860</v>
      </c>
      <c r="M31" s="708">
        <v>6174</v>
      </c>
      <c r="N31" s="708">
        <v>21952</v>
      </c>
      <c r="O31" s="708">
        <v>18522</v>
      </c>
      <c r="P31" s="708">
        <v>13034</v>
      </c>
      <c r="Q31" s="708">
        <v>8232</v>
      </c>
      <c r="R31" s="708">
        <v>6174</v>
      </c>
      <c r="S31" s="708">
        <v>120472.2675744</v>
      </c>
      <c r="T31" s="710">
        <v>1.9163301497463654E-2</v>
      </c>
      <c r="U31" s="173"/>
      <c r="V31" s="118"/>
      <c r="W31" s="119"/>
      <c r="X31" s="119"/>
      <c r="Y31" s="119"/>
      <c r="Z31" s="119"/>
      <c r="AA31" s="119"/>
      <c r="AB31" s="119"/>
      <c r="AC31" s="119"/>
      <c r="AD31" s="119"/>
      <c r="AE31" s="119"/>
      <c r="AF31" s="119"/>
      <c r="AG31" s="119"/>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6"/>
    </row>
    <row r="32" spans="1:64" ht="14.25">
      <c r="A32" s="9"/>
      <c r="B32" s="9"/>
      <c r="C32" s="501"/>
      <c r="D32" s="706"/>
      <c r="E32" s="672" t="s">
        <v>287</v>
      </c>
      <c r="F32" s="642"/>
      <c r="G32" s="708">
        <v>8575</v>
      </c>
      <c r="H32" s="708">
        <v>9432.5</v>
      </c>
      <c r="I32" s="708">
        <v>9809.7999999999993</v>
      </c>
      <c r="J32" s="708">
        <v>9812.7429399999983</v>
      </c>
      <c r="K32" s="708">
        <v>11775.291527999998</v>
      </c>
      <c r="L32" s="708">
        <v>8575</v>
      </c>
      <c r="M32" s="708">
        <v>7717.5</v>
      </c>
      <c r="N32" s="708">
        <v>27440</v>
      </c>
      <c r="O32" s="708">
        <v>23152.5</v>
      </c>
      <c r="P32" s="708">
        <v>16292.5</v>
      </c>
      <c r="Q32" s="708">
        <v>10290</v>
      </c>
      <c r="R32" s="708">
        <v>7717.5</v>
      </c>
      <c r="S32" s="708">
        <v>150590.33446799999</v>
      </c>
      <c r="T32" s="710">
        <v>2.3954126871829563E-2</v>
      </c>
      <c r="U32" s="173"/>
      <c r="V32" s="118"/>
      <c r="W32" s="119"/>
      <c r="X32" s="119"/>
      <c r="Y32" s="119"/>
      <c r="Z32" s="119"/>
      <c r="AA32" s="119"/>
      <c r="AB32" s="119"/>
      <c r="AC32" s="119"/>
      <c r="AD32" s="119"/>
      <c r="AE32" s="119"/>
      <c r="AF32" s="119"/>
      <c r="AG32" s="119"/>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6"/>
    </row>
    <row r="33" spans="1:64" ht="14.25">
      <c r="A33" s="9"/>
      <c r="B33" s="9"/>
      <c r="C33" s="501"/>
      <c r="D33" s="706"/>
      <c r="E33" s="672" t="s">
        <v>280</v>
      </c>
      <c r="F33" s="642"/>
      <c r="G33" s="708">
        <v>10846</v>
      </c>
      <c r="H33" s="708">
        <v>10846</v>
      </c>
      <c r="I33" s="708">
        <v>10846</v>
      </c>
      <c r="J33" s="708">
        <v>10846</v>
      </c>
      <c r="K33" s="708">
        <v>10846</v>
      </c>
      <c r="L33" s="708">
        <v>10846</v>
      </c>
      <c r="M33" s="708">
        <v>10846</v>
      </c>
      <c r="N33" s="708">
        <v>10846</v>
      </c>
      <c r="O33" s="708">
        <v>10846</v>
      </c>
      <c r="P33" s="708">
        <v>10846</v>
      </c>
      <c r="Q33" s="708">
        <v>10846</v>
      </c>
      <c r="R33" s="708">
        <v>10846</v>
      </c>
      <c r="S33" s="708">
        <v>130152</v>
      </c>
      <c r="T33" s="710">
        <v>2.0703038688614235E-2</v>
      </c>
      <c r="U33" s="173"/>
      <c r="V33" s="118"/>
      <c r="W33" s="119"/>
      <c r="X33" s="119"/>
      <c r="Y33" s="119"/>
      <c r="Z33" s="119"/>
      <c r="AA33" s="119"/>
      <c r="AB33" s="119"/>
      <c r="AC33" s="119"/>
      <c r="AD33" s="119"/>
      <c r="AE33" s="119"/>
      <c r="AF33" s="119"/>
      <c r="AG33" s="119"/>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6"/>
    </row>
    <row r="34" spans="1:64" ht="6" customHeight="1">
      <c r="A34" s="9"/>
      <c r="B34" s="9"/>
      <c r="C34" s="501"/>
      <c r="D34" s="706"/>
      <c r="E34" s="711"/>
      <c r="F34" s="642"/>
      <c r="G34" s="708"/>
      <c r="H34" s="708"/>
      <c r="I34" s="708"/>
      <c r="J34" s="708"/>
      <c r="K34" s="708"/>
      <c r="L34" s="708"/>
      <c r="M34" s="708"/>
      <c r="N34" s="708"/>
      <c r="O34" s="708"/>
      <c r="P34" s="708"/>
      <c r="Q34" s="708"/>
      <c r="R34" s="708"/>
      <c r="S34" s="709"/>
      <c r="T34" s="730"/>
      <c r="U34" s="173"/>
      <c r="V34" s="118"/>
      <c r="W34" s="119"/>
      <c r="X34" s="119"/>
      <c r="Y34" s="119"/>
      <c r="Z34" s="119"/>
      <c r="AA34" s="119"/>
      <c r="AB34" s="119"/>
      <c r="AC34" s="119"/>
      <c r="AD34" s="119"/>
      <c r="AE34" s="119"/>
      <c r="AF34" s="119"/>
      <c r="AG34" s="119"/>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6"/>
    </row>
    <row r="35" spans="1:64" ht="15">
      <c r="A35" s="9"/>
      <c r="B35" s="9"/>
      <c r="C35" s="501"/>
      <c r="D35" s="706"/>
      <c r="E35" s="714" t="s">
        <v>8</v>
      </c>
      <c r="F35" s="642"/>
      <c r="G35" s="709">
        <v>30632</v>
      </c>
      <c r="H35" s="709">
        <v>31318</v>
      </c>
      <c r="I35" s="709">
        <v>31619.84</v>
      </c>
      <c r="J35" s="709">
        <v>31622.194351999999</v>
      </c>
      <c r="K35" s="709">
        <v>33192.233222399998</v>
      </c>
      <c r="L35" s="709">
        <v>30632</v>
      </c>
      <c r="M35" s="709">
        <v>29946</v>
      </c>
      <c r="N35" s="709">
        <v>45724</v>
      </c>
      <c r="O35" s="709">
        <v>42294</v>
      </c>
      <c r="P35" s="709">
        <v>36806</v>
      </c>
      <c r="Q35" s="709">
        <v>32004</v>
      </c>
      <c r="R35" s="709">
        <v>29946</v>
      </c>
      <c r="S35" s="709">
        <v>405736.2675744</v>
      </c>
      <c r="T35" s="729">
        <v>6.4539720057830388E-2</v>
      </c>
      <c r="U35" s="173"/>
      <c r="V35" s="118"/>
      <c r="W35" s="119"/>
      <c r="X35" s="119"/>
      <c r="Y35" s="119"/>
      <c r="Z35" s="119"/>
      <c r="AA35" s="119"/>
      <c r="AB35" s="119"/>
      <c r="AC35" s="119"/>
      <c r="AD35" s="119"/>
      <c r="AE35" s="119"/>
      <c r="AF35" s="119"/>
      <c r="AG35" s="119"/>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6"/>
    </row>
    <row r="36" spans="1:64" ht="14.25">
      <c r="A36" s="9"/>
      <c r="B36" s="9"/>
      <c r="C36" s="501"/>
      <c r="D36" s="706"/>
      <c r="E36" s="672" t="s">
        <v>33</v>
      </c>
      <c r="F36" s="642"/>
      <c r="G36" s="708">
        <v>8720</v>
      </c>
      <c r="H36" s="708">
        <v>8720</v>
      </c>
      <c r="I36" s="708">
        <v>8720</v>
      </c>
      <c r="J36" s="708">
        <v>8720</v>
      </c>
      <c r="K36" s="708">
        <v>8720</v>
      </c>
      <c r="L36" s="708">
        <v>8720</v>
      </c>
      <c r="M36" s="708">
        <v>8720</v>
      </c>
      <c r="N36" s="708">
        <v>8720</v>
      </c>
      <c r="O36" s="708">
        <v>8720</v>
      </c>
      <c r="P36" s="708">
        <v>8720</v>
      </c>
      <c r="Q36" s="708">
        <v>8720</v>
      </c>
      <c r="R36" s="708">
        <v>8720</v>
      </c>
      <c r="S36" s="708">
        <v>104640</v>
      </c>
      <c r="T36" s="710">
        <v>1.6644891883156567E-2</v>
      </c>
      <c r="U36" s="173"/>
      <c r="V36" s="118"/>
      <c r="W36" s="119"/>
      <c r="X36" s="119"/>
      <c r="Y36" s="119"/>
      <c r="Z36" s="119"/>
      <c r="AA36" s="119"/>
      <c r="AB36" s="119"/>
      <c r="AC36" s="119"/>
      <c r="AD36" s="119"/>
      <c r="AE36" s="119"/>
      <c r="AF36" s="119"/>
      <c r="AG36" s="119"/>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6"/>
    </row>
    <row r="37" spans="1:64" ht="14.25">
      <c r="A37" s="9"/>
      <c r="B37" s="9"/>
      <c r="C37" s="501"/>
      <c r="D37" s="706"/>
      <c r="E37" s="731" t="s">
        <v>119</v>
      </c>
      <c r="F37" s="642"/>
      <c r="G37" s="708">
        <v>6860</v>
      </c>
      <c r="H37" s="708">
        <v>7546</v>
      </c>
      <c r="I37" s="708">
        <v>7847.84</v>
      </c>
      <c r="J37" s="708">
        <v>7850.1943519999986</v>
      </c>
      <c r="K37" s="708">
        <v>9420.2332223999983</v>
      </c>
      <c r="L37" s="708">
        <v>6860</v>
      </c>
      <c r="M37" s="708">
        <v>6174</v>
      </c>
      <c r="N37" s="708">
        <v>21952</v>
      </c>
      <c r="O37" s="708">
        <v>18522</v>
      </c>
      <c r="P37" s="708">
        <v>13034</v>
      </c>
      <c r="Q37" s="708">
        <v>8232</v>
      </c>
      <c r="R37" s="708">
        <v>6174</v>
      </c>
      <c r="S37" s="708">
        <v>120472.2675744</v>
      </c>
      <c r="T37" s="710">
        <v>1.9163301497463654E-2</v>
      </c>
      <c r="U37" s="173"/>
      <c r="V37" s="118"/>
      <c r="W37" s="119"/>
      <c r="X37" s="119"/>
      <c r="Y37" s="119"/>
      <c r="Z37" s="119"/>
      <c r="AA37" s="119"/>
      <c r="AB37" s="119"/>
      <c r="AC37" s="119"/>
      <c r="AD37" s="119"/>
      <c r="AE37" s="119"/>
      <c r="AF37" s="119"/>
      <c r="AG37" s="119"/>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6"/>
    </row>
    <row r="38" spans="1:64" ht="14.25">
      <c r="A38" s="9"/>
      <c r="B38" s="9"/>
      <c r="C38" s="501"/>
      <c r="D38" s="706"/>
      <c r="E38" s="731" t="s">
        <v>278</v>
      </c>
      <c r="F38" s="642"/>
      <c r="G38" s="708">
        <v>6500</v>
      </c>
      <c r="H38" s="708">
        <v>6500</v>
      </c>
      <c r="I38" s="708">
        <v>6500</v>
      </c>
      <c r="J38" s="708">
        <v>6500</v>
      </c>
      <c r="K38" s="708">
        <v>6500</v>
      </c>
      <c r="L38" s="708">
        <v>6500</v>
      </c>
      <c r="M38" s="708">
        <v>6500</v>
      </c>
      <c r="N38" s="708">
        <v>6500</v>
      </c>
      <c r="O38" s="708">
        <v>6500</v>
      </c>
      <c r="P38" s="708">
        <v>6500</v>
      </c>
      <c r="Q38" s="708">
        <v>6500</v>
      </c>
      <c r="R38" s="708">
        <v>6500</v>
      </c>
      <c r="S38" s="708">
        <v>78000</v>
      </c>
      <c r="T38" s="710">
        <v>1.2407316197307073E-2</v>
      </c>
      <c r="U38" s="173"/>
      <c r="V38" s="118"/>
      <c r="W38" s="119"/>
      <c r="X38" s="119"/>
      <c r="Y38" s="119"/>
      <c r="Z38" s="119"/>
      <c r="AA38" s="119"/>
      <c r="AB38" s="119"/>
      <c r="AC38" s="119"/>
      <c r="AD38" s="119"/>
      <c r="AE38" s="119"/>
      <c r="AF38" s="119"/>
      <c r="AG38" s="119"/>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6"/>
    </row>
    <row r="39" spans="1:64" ht="14.25">
      <c r="A39" s="9"/>
      <c r="B39" s="9"/>
      <c r="C39" s="501"/>
      <c r="D39" s="706"/>
      <c r="E39" s="731" t="s">
        <v>187</v>
      </c>
      <c r="F39" s="642"/>
      <c r="G39" s="708">
        <v>2200</v>
      </c>
      <c r="H39" s="708">
        <v>2200</v>
      </c>
      <c r="I39" s="708">
        <v>2200</v>
      </c>
      <c r="J39" s="708">
        <v>2200</v>
      </c>
      <c r="K39" s="708">
        <v>2200</v>
      </c>
      <c r="L39" s="708">
        <v>2200</v>
      </c>
      <c r="M39" s="708">
        <v>2200</v>
      </c>
      <c r="N39" s="708">
        <v>2200</v>
      </c>
      <c r="O39" s="708">
        <v>2200</v>
      </c>
      <c r="P39" s="708">
        <v>2200</v>
      </c>
      <c r="Q39" s="708">
        <v>2200</v>
      </c>
      <c r="R39" s="708">
        <v>2200</v>
      </c>
      <c r="S39" s="708">
        <v>26400</v>
      </c>
      <c r="T39" s="710">
        <v>4.1993993283193174E-3</v>
      </c>
      <c r="U39" s="173"/>
      <c r="V39" s="118"/>
      <c r="W39" s="119"/>
      <c r="X39" s="119"/>
      <c r="Y39" s="119"/>
      <c r="Z39" s="119"/>
      <c r="AA39" s="119"/>
      <c r="AB39" s="119"/>
      <c r="AC39" s="119"/>
      <c r="AD39" s="119"/>
      <c r="AE39" s="119"/>
      <c r="AF39" s="119"/>
      <c r="AG39" s="119"/>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6"/>
    </row>
    <row r="40" spans="1:64" ht="14.25">
      <c r="A40" s="9"/>
      <c r="B40" s="9"/>
      <c r="C40" s="501"/>
      <c r="D40" s="706"/>
      <c r="E40" s="731" t="s">
        <v>17</v>
      </c>
      <c r="F40" s="642"/>
      <c r="G40" s="708">
        <v>1000</v>
      </c>
      <c r="H40" s="708">
        <v>1000</v>
      </c>
      <c r="I40" s="708">
        <v>1000</v>
      </c>
      <c r="J40" s="708">
        <v>1000</v>
      </c>
      <c r="K40" s="708">
        <v>1000</v>
      </c>
      <c r="L40" s="708">
        <v>1000</v>
      </c>
      <c r="M40" s="708">
        <v>1000</v>
      </c>
      <c r="N40" s="708">
        <v>1000</v>
      </c>
      <c r="O40" s="708">
        <v>1000</v>
      </c>
      <c r="P40" s="708">
        <v>1000</v>
      </c>
      <c r="Q40" s="708">
        <v>1000</v>
      </c>
      <c r="R40" s="708">
        <v>1000</v>
      </c>
      <c r="S40" s="708">
        <v>12000</v>
      </c>
      <c r="T40" s="710">
        <v>1.9088178765087806E-3</v>
      </c>
      <c r="U40" s="173"/>
      <c r="V40" s="118"/>
      <c r="W40" s="119"/>
      <c r="X40" s="119"/>
      <c r="Y40" s="119"/>
      <c r="Z40" s="119"/>
      <c r="AA40" s="119"/>
      <c r="AB40" s="119"/>
      <c r="AC40" s="119"/>
      <c r="AD40" s="119"/>
      <c r="AE40" s="119"/>
      <c r="AF40" s="119"/>
      <c r="AG40" s="119"/>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6"/>
    </row>
    <row r="41" spans="1:64" ht="14.25">
      <c r="A41" s="9"/>
      <c r="B41" s="9"/>
      <c r="C41" s="501"/>
      <c r="D41" s="706"/>
      <c r="E41" s="731" t="s">
        <v>123</v>
      </c>
      <c r="F41" s="642"/>
      <c r="G41" s="708">
        <v>300</v>
      </c>
      <c r="H41" s="708">
        <v>300</v>
      </c>
      <c r="I41" s="708">
        <v>300</v>
      </c>
      <c r="J41" s="708">
        <v>300</v>
      </c>
      <c r="K41" s="708">
        <v>300</v>
      </c>
      <c r="L41" s="708">
        <v>300</v>
      </c>
      <c r="M41" s="708">
        <v>300</v>
      </c>
      <c r="N41" s="708">
        <v>300</v>
      </c>
      <c r="O41" s="708">
        <v>300</v>
      </c>
      <c r="P41" s="708">
        <v>300</v>
      </c>
      <c r="Q41" s="708">
        <v>300</v>
      </c>
      <c r="R41" s="708">
        <v>300</v>
      </c>
      <c r="S41" s="708">
        <v>3600</v>
      </c>
      <c r="T41" s="710">
        <v>5.7264536295263419E-4</v>
      </c>
      <c r="U41" s="173"/>
      <c r="V41" s="118"/>
      <c r="W41" s="119"/>
      <c r="X41" s="119"/>
      <c r="Y41" s="119"/>
      <c r="Z41" s="119"/>
      <c r="AA41" s="119"/>
      <c r="AB41" s="119"/>
      <c r="AC41" s="119"/>
      <c r="AD41" s="119"/>
      <c r="AE41" s="119"/>
      <c r="AF41" s="119"/>
      <c r="AG41" s="119"/>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6"/>
    </row>
    <row r="42" spans="1:64" ht="14.25">
      <c r="A42" s="9"/>
      <c r="B42" s="9"/>
      <c r="C42" s="501"/>
      <c r="D42" s="706"/>
      <c r="E42" s="731" t="s">
        <v>124</v>
      </c>
      <c r="F42" s="642"/>
      <c r="G42" s="708">
        <v>450</v>
      </c>
      <c r="H42" s="708">
        <v>450</v>
      </c>
      <c r="I42" s="708">
        <v>450</v>
      </c>
      <c r="J42" s="708">
        <v>450</v>
      </c>
      <c r="K42" s="708">
        <v>450</v>
      </c>
      <c r="L42" s="708">
        <v>450</v>
      </c>
      <c r="M42" s="708">
        <v>450</v>
      </c>
      <c r="N42" s="708">
        <v>450</v>
      </c>
      <c r="O42" s="708">
        <v>450</v>
      </c>
      <c r="P42" s="708">
        <v>450</v>
      </c>
      <c r="Q42" s="708">
        <v>450</v>
      </c>
      <c r="R42" s="708">
        <v>450</v>
      </c>
      <c r="S42" s="708">
        <v>5400</v>
      </c>
      <c r="T42" s="710">
        <v>8.5896804442895129E-4</v>
      </c>
      <c r="U42" s="173"/>
      <c r="V42" s="118"/>
      <c r="W42" s="119"/>
      <c r="X42" s="119"/>
      <c r="Y42" s="119"/>
      <c r="Z42" s="119"/>
      <c r="AA42" s="119"/>
      <c r="AB42" s="119"/>
      <c r="AC42" s="119"/>
      <c r="AD42" s="119"/>
      <c r="AE42" s="119"/>
      <c r="AF42" s="119"/>
      <c r="AG42" s="119"/>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6"/>
    </row>
    <row r="43" spans="1:64" ht="14.25">
      <c r="A43" s="9"/>
      <c r="B43" s="9"/>
      <c r="C43" s="501"/>
      <c r="D43" s="706"/>
      <c r="E43" s="731" t="s">
        <v>18</v>
      </c>
      <c r="F43" s="642"/>
      <c r="G43" s="708">
        <v>245</v>
      </c>
      <c r="H43" s="708">
        <v>245</v>
      </c>
      <c r="I43" s="708">
        <v>245</v>
      </c>
      <c r="J43" s="708">
        <v>245</v>
      </c>
      <c r="K43" s="708">
        <v>245</v>
      </c>
      <c r="L43" s="708">
        <v>245</v>
      </c>
      <c r="M43" s="708">
        <v>245</v>
      </c>
      <c r="N43" s="708">
        <v>245</v>
      </c>
      <c r="O43" s="708">
        <v>245</v>
      </c>
      <c r="P43" s="708">
        <v>245</v>
      </c>
      <c r="Q43" s="708">
        <v>245</v>
      </c>
      <c r="R43" s="708">
        <v>245</v>
      </c>
      <c r="S43" s="708">
        <v>2940</v>
      </c>
      <c r="T43" s="710">
        <v>4.6766037974465126E-4</v>
      </c>
      <c r="U43" s="173"/>
      <c r="V43" s="118"/>
      <c r="W43" s="119"/>
      <c r="X43" s="119"/>
      <c r="Y43" s="119"/>
      <c r="Z43" s="119"/>
      <c r="AA43" s="119"/>
      <c r="AB43" s="119"/>
      <c r="AC43" s="119"/>
      <c r="AD43" s="119"/>
      <c r="AE43" s="119"/>
      <c r="AF43" s="119"/>
      <c r="AG43" s="119"/>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6"/>
    </row>
    <row r="44" spans="1:64" ht="14.25">
      <c r="A44" s="9"/>
      <c r="B44" s="9"/>
      <c r="C44" s="501"/>
      <c r="D44" s="706"/>
      <c r="E44" s="731" t="s">
        <v>126</v>
      </c>
      <c r="F44" s="642"/>
      <c r="G44" s="708">
        <v>167</v>
      </c>
      <c r="H44" s="708">
        <v>167</v>
      </c>
      <c r="I44" s="708">
        <v>167</v>
      </c>
      <c r="J44" s="708">
        <v>167</v>
      </c>
      <c r="K44" s="708">
        <v>167</v>
      </c>
      <c r="L44" s="708">
        <v>167</v>
      </c>
      <c r="M44" s="708">
        <v>167</v>
      </c>
      <c r="N44" s="708">
        <v>167</v>
      </c>
      <c r="O44" s="708">
        <v>167</v>
      </c>
      <c r="P44" s="708">
        <v>167</v>
      </c>
      <c r="Q44" s="708">
        <v>167</v>
      </c>
      <c r="R44" s="708">
        <v>167</v>
      </c>
      <c r="S44" s="708">
        <v>2004</v>
      </c>
      <c r="T44" s="710">
        <v>3.1877258537696635E-4</v>
      </c>
      <c r="U44" s="173"/>
      <c r="V44" s="118"/>
      <c r="W44" s="119"/>
      <c r="X44" s="119"/>
      <c r="Y44" s="119"/>
      <c r="Z44" s="119"/>
      <c r="AA44" s="119"/>
      <c r="AB44" s="119"/>
      <c r="AC44" s="119"/>
      <c r="AD44" s="119"/>
      <c r="AE44" s="119"/>
      <c r="AF44" s="119"/>
      <c r="AG44" s="119"/>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6"/>
    </row>
    <row r="45" spans="1:64" ht="14.25">
      <c r="A45" s="9"/>
      <c r="B45" s="9"/>
      <c r="C45" s="501"/>
      <c r="D45" s="706"/>
      <c r="E45" s="731" t="s">
        <v>19</v>
      </c>
      <c r="F45" s="642"/>
      <c r="G45" s="708">
        <v>2000</v>
      </c>
      <c r="H45" s="708">
        <v>2000</v>
      </c>
      <c r="I45" s="708">
        <v>2000</v>
      </c>
      <c r="J45" s="708">
        <v>2000</v>
      </c>
      <c r="K45" s="708">
        <v>2000</v>
      </c>
      <c r="L45" s="708">
        <v>2000</v>
      </c>
      <c r="M45" s="708">
        <v>2000</v>
      </c>
      <c r="N45" s="708">
        <v>2000</v>
      </c>
      <c r="O45" s="708">
        <v>2000</v>
      </c>
      <c r="P45" s="708">
        <v>2000</v>
      </c>
      <c r="Q45" s="708">
        <v>2000</v>
      </c>
      <c r="R45" s="708">
        <v>2000</v>
      </c>
      <c r="S45" s="708">
        <v>24000</v>
      </c>
      <c r="T45" s="710">
        <v>3.8176357530175613E-3</v>
      </c>
      <c r="U45" s="173"/>
      <c r="V45" s="118"/>
      <c r="W45" s="119"/>
      <c r="X45" s="119"/>
      <c r="Y45" s="119"/>
      <c r="Z45" s="119"/>
      <c r="AA45" s="119"/>
      <c r="AB45" s="119"/>
      <c r="AC45" s="119"/>
      <c r="AD45" s="119"/>
      <c r="AE45" s="119"/>
      <c r="AF45" s="119"/>
      <c r="AG45" s="119"/>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6"/>
    </row>
    <row r="46" spans="1:64" ht="14.25">
      <c r="A46" s="9"/>
      <c r="B46" s="9"/>
      <c r="C46" s="501"/>
      <c r="D46" s="706"/>
      <c r="E46" s="731" t="s">
        <v>128</v>
      </c>
      <c r="F46" s="642"/>
      <c r="G46" s="708">
        <v>190</v>
      </c>
      <c r="H46" s="708">
        <v>190</v>
      </c>
      <c r="I46" s="708">
        <v>190</v>
      </c>
      <c r="J46" s="708">
        <v>190</v>
      </c>
      <c r="K46" s="708">
        <v>190</v>
      </c>
      <c r="L46" s="708">
        <v>190</v>
      </c>
      <c r="M46" s="708">
        <v>190</v>
      </c>
      <c r="N46" s="708">
        <v>190</v>
      </c>
      <c r="O46" s="708">
        <v>190</v>
      </c>
      <c r="P46" s="708">
        <v>190</v>
      </c>
      <c r="Q46" s="708">
        <v>190</v>
      </c>
      <c r="R46" s="708">
        <v>190</v>
      </c>
      <c r="S46" s="708">
        <v>2280</v>
      </c>
      <c r="T46" s="710">
        <v>3.6267539653666832E-4</v>
      </c>
      <c r="U46" s="173"/>
      <c r="V46" s="118"/>
      <c r="W46" s="119"/>
      <c r="X46" s="119"/>
      <c r="Y46" s="119"/>
      <c r="Z46" s="119"/>
      <c r="AA46" s="119"/>
      <c r="AB46" s="119"/>
      <c r="AC46" s="119"/>
      <c r="AD46" s="119"/>
      <c r="AE46" s="119"/>
      <c r="AF46" s="119"/>
      <c r="AG46" s="119"/>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6"/>
    </row>
    <row r="47" spans="1:64" ht="14.25">
      <c r="A47" s="9"/>
      <c r="B47" s="9"/>
      <c r="C47" s="501"/>
      <c r="D47" s="706"/>
      <c r="E47" s="731" t="s">
        <v>25</v>
      </c>
      <c r="F47" s="642"/>
      <c r="G47" s="708">
        <v>2000</v>
      </c>
      <c r="H47" s="708">
        <v>2000</v>
      </c>
      <c r="I47" s="708">
        <v>2000</v>
      </c>
      <c r="J47" s="708">
        <v>2000</v>
      </c>
      <c r="K47" s="708">
        <v>2000</v>
      </c>
      <c r="L47" s="708">
        <v>2000</v>
      </c>
      <c r="M47" s="708">
        <v>2000</v>
      </c>
      <c r="N47" s="708">
        <v>2000</v>
      </c>
      <c r="O47" s="708">
        <v>2000</v>
      </c>
      <c r="P47" s="708">
        <v>2000</v>
      </c>
      <c r="Q47" s="708">
        <v>2000</v>
      </c>
      <c r="R47" s="708">
        <v>2000</v>
      </c>
      <c r="S47" s="708">
        <v>24000</v>
      </c>
      <c r="T47" s="710">
        <v>3.8176357530175613E-3</v>
      </c>
      <c r="U47" s="173"/>
      <c r="V47" s="118"/>
      <c r="W47" s="119"/>
      <c r="X47" s="119"/>
      <c r="Y47" s="119"/>
      <c r="Z47" s="119"/>
      <c r="AA47" s="119"/>
      <c r="AB47" s="119"/>
      <c r="AC47" s="119"/>
      <c r="AD47" s="119"/>
      <c r="AE47" s="119"/>
      <c r="AF47" s="119"/>
      <c r="AG47" s="119"/>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6"/>
    </row>
    <row r="48" spans="1:64" ht="6" customHeight="1">
      <c r="A48" s="9"/>
      <c r="B48" s="9"/>
      <c r="C48" s="501"/>
      <c r="D48" s="706"/>
      <c r="E48" s="732"/>
      <c r="F48" s="642"/>
      <c r="G48" s="669"/>
      <c r="H48" s="669"/>
      <c r="I48" s="669"/>
      <c r="J48" s="669"/>
      <c r="K48" s="669"/>
      <c r="L48" s="669"/>
      <c r="M48" s="669"/>
      <c r="N48" s="669"/>
      <c r="O48" s="669"/>
      <c r="P48" s="669"/>
      <c r="Q48" s="669"/>
      <c r="R48" s="669"/>
      <c r="S48" s="669"/>
      <c r="T48" s="669"/>
      <c r="U48" s="173"/>
      <c r="V48" s="118"/>
      <c r="W48" s="119"/>
      <c r="X48" s="119"/>
      <c r="Y48" s="119"/>
      <c r="Z48" s="119"/>
      <c r="AA48" s="119"/>
      <c r="AB48" s="119"/>
      <c r="AC48" s="119"/>
      <c r="AD48" s="119"/>
      <c r="AE48" s="119"/>
      <c r="AF48" s="119"/>
      <c r="AG48" s="119"/>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6"/>
    </row>
    <row r="49" spans="1:64" ht="15">
      <c r="A49" s="9"/>
      <c r="B49" s="9"/>
      <c r="C49" s="501"/>
      <c r="D49" s="706"/>
      <c r="E49" s="714" t="s">
        <v>256</v>
      </c>
      <c r="F49" s="642"/>
      <c r="G49" s="709">
        <v>12000</v>
      </c>
      <c r="H49" s="709">
        <v>0</v>
      </c>
      <c r="I49" s="709">
        <v>0</v>
      </c>
      <c r="J49" s="709">
        <v>0</v>
      </c>
      <c r="K49" s="709">
        <v>2300</v>
      </c>
      <c r="L49" s="709">
        <v>0</v>
      </c>
      <c r="M49" s="709">
        <v>0</v>
      </c>
      <c r="N49" s="709">
        <v>0</v>
      </c>
      <c r="O49" s="709">
        <v>0</v>
      </c>
      <c r="P49" s="709">
        <v>0</v>
      </c>
      <c r="Q49" s="709">
        <v>0</v>
      </c>
      <c r="R49" s="709">
        <v>0</v>
      </c>
      <c r="S49" s="709">
        <v>14300</v>
      </c>
      <c r="T49" s="729">
        <v>2.2746746361729637E-3</v>
      </c>
      <c r="U49" s="173"/>
      <c r="V49" s="118"/>
      <c r="W49" s="119"/>
      <c r="X49" s="119"/>
      <c r="Y49" s="119"/>
      <c r="Z49" s="119"/>
      <c r="AA49" s="119"/>
      <c r="AB49" s="119"/>
      <c r="AC49" s="119"/>
      <c r="AD49" s="119"/>
      <c r="AE49" s="119"/>
      <c r="AF49" s="119"/>
      <c r="AG49" s="119"/>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6"/>
    </row>
    <row r="50" spans="1:64" ht="5.25" customHeight="1">
      <c r="A50" s="9"/>
      <c r="B50" s="9"/>
      <c r="C50" s="501"/>
      <c r="D50" s="706"/>
      <c r="E50" s="732"/>
      <c r="F50" s="642"/>
      <c r="G50" s="669"/>
      <c r="H50" s="669"/>
      <c r="I50" s="669"/>
      <c r="J50" s="669"/>
      <c r="K50" s="669"/>
      <c r="L50" s="669"/>
      <c r="M50" s="669"/>
      <c r="N50" s="669"/>
      <c r="O50" s="669"/>
      <c r="P50" s="669"/>
      <c r="Q50" s="669"/>
      <c r="R50" s="669"/>
      <c r="S50" s="669"/>
      <c r="T50" s="669"/>
      <c r="U50" s="173"/>
      <c r="V50" s="118"/>
      <c r="W50" s="119"/>
      <c r="X50" s="119"/>
      <c r="Y50" s="119"/>
      <c r="Z50" s="119"/>
      <c r="AA50" s="119"/>
      <c r="AB50" s="119"/>
      <c r="AC50" s="119"/>
      <c r="AD50" s="119"/>
      <c r="AE50" s="119"/>
      <c r="AF50" s="119"/>
      <c r="AG50" s="119"/>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6"/>
    </row>
    <row r="51" spans="1:64" ht="15">
      <c r="A51" s="9"/>
      <c r="B51" s="9"/>
      <c r="C51" s="501"/>
      <c r="D51" s="706"/>
      <c r="E51" s="714" t="s">
        <v>15</v>
      </c>
      <c r="F51" s="642"/>
      <c r="G51" s="709">
        <v>167.04</v>
      </c>
      <c r="H51" s="709">
        <v>118.32</v>
      </c>
      <c r="I51" s="709">
        <v>2491.6799999999998</v>
      </c>
      <c r="J51" s="709">
        <v>2730.4080000000004</v>
      </c>
      <c r="K51" s="709">
        <v>2932.88832</v>
      </c>
      <c r="L51" s="709">
        <v>2947.6276344959997</v>
      </c>
      <c r="M51" s="709">
        <v>3473.1211613952</v>
      </c>
      <c r="N51" s="709">
        <v>2477.7600000000002</v>
      </c>
      <c r="O51" s="709">
        <v>2225.1120000000001</v>
      </c>
      <c r="P51" s="709">
        <v>7792.4160000000011</v>
      </c>
      <c r="Q51" s="709">
        <v>6570.9360000000015</v>
      </c>
      <c r="R51" s="709">
        <v>4814.232</v>
      </c>
      <c r="S51" s="709">
        <v>38741.541115891203</v>
      </c>
      <c r="T51" s="729">
        <v>6.1625455204594214E-3</v>
      </c>
      <c r="U51" s="173"/>
      <c r="V51" s="118"/>
      <c r="W51" s="119"/>
      <c r="X51" s="119"/>
      <c r="Y51" s="119"/>
      <c r="Z51" s="119"/>
      <c r="AA51" s="119"/>
      <c r="AB51" s="119"/>
      <c r="AC51" s="119"/>
      <c r="AD51" s="119"/>
      <c r="AE51" s="119"/>
      <c r="AF51" s="119"/>
      <c r="AG51" s="119"/>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6"/>
    </row>
    <row r="52" spans="1:64" ht="5.25" customHeight="1">
      <c r="A52" s="9"/>
      <c r="B52" s="9"/>
      <c r="C52" s="501"/>
      <c r="D52" s="706"/>
      <c r="E52" s="732"/>
      <c r="F52" s="642"/>
      <c r="G52" s="669"/>
      <c r="H52" s="669"/>
      <c r="I52" s="669"/>
      <c r="J52" s="669"/>
      <c r="K52" s="669"/>
      <c r="L52" s="669"/>
      <c r="M52" s="669"/>
      <c r="N52" s="669"/>
      <c r="O52" s="669"/>
      <c r="P52" s="669"/>
      <c r="Q52" s="669"/>
      <c r="R52" s="669"/>
      <c r="S52" s="669"/>
      <c r="T52" s="669"/>
      <c r="U52" s="173"/>
      <c r="V52" s="118"/>
      <c r="W52" s="119"/>
      <c r="X52" s="119"/>
      <c r="Y52" s="119"/>
      <c r="Z52" s="119"/>
      <c r="AA52" s="119"/>
      <c r="AB52" s="119"/>
      <c r="AC52" s="119"/>
      <c r="AD52" s="119"/>
      <c r="AE52" s="119"/>
      <c r="AF52" s="119"/>
      <c r="AG52" s="119"/>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6"/>
    </row>
    <row r="53" spans="1:64" ht="15">
      <c r="A53" s="9"/>
      <c r="B53" s="9"/>
      <c r="C53" s="501"/>
      <c r="D53" s="706"/>
      <c r="E53" s="715" t="s">
        <v>281</v>
      </c>
      <c r="F53" s="723"/>
      <c r="G53" s="717">
        <v>103380.04</v>
      </c>
      <c r="H53" s="717">
        <v>96990.82</v>
      </c>
      <c r="I53" s="717">
        <v>101854.36</v>
      </c>
      <c r="J53" s="717">
        <v>102112.51140399996</v>
      </c>
      <c r="K53" s="717">
        <v>117567.81240479997</v>
      </c>
      <c r="L53" s="717">
        <v>94160.627634496006</v>
      </c>
      <c r="M53" s="717">
        <v>89026.621161395204</v>
      </c>
      <c r="N53" s="717">
        <v>218199.76</v>
      </c>
      <c r="O53" s="717">
        <v>189649.61199999999</v>
      </c>
      <c r="P53" s="717">
        <v>149940.916</v>
      </c>
      <c r="Q53" s="717">
        <v>109102.936</v>
      </c>
      <c r="R53" s="717">
        <v>90367.732000000004</v>
      </c>
      <c r="S53" s="717">
        <v>1462353.7486046911</v>
      </c>
      <c r="T53" s="724">
        <v>0.23261391475968848</v>
      </c>
      <c r="U53" s="173"/>
      <c r="V53" s="118"/>
      <c r="W53" s="119"/>
      <c r="X53" s="119"/>
      <c r="Y53" s="119"/>
      <c r="Z53" s="119"/>
      <c r="AA53" s="119"/>
      <c r="AB53" s="119"/>
      <c r="AC53" s="119"/>
      <c r="AD53" s="119"/>
      <c r="AE53" s="119"/>
      <c r="AF53" s="119"/>
      <c r="AG53" s="119"/>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6"/>
    </row>
    <row r="54" spans="1:64" ht="6" hidden="1" customHeight="1">
      <c r="A54" s="9"/>
      <c r="B54" s="9"/>
      <c r="C54" s="501"/>
      <c r="D54" s="706"/>
      <c r="E54" s="703"/>
      <c r="F54" s="642"/>
      <c r="G54" s="709"/>
      <c r="H54" s="709"/>
      <c r="I54" s="709"/>
      <c r="J54" s="709"/>
      <c r="K54" s="709"/>
      <c r="L54" s="709"/>
      <c r="M54" s="709"/>
      <c r="N54" s="709"/>
      <c r="O54" s="709"/>
      <c r="P54" s="709"/>
      <c r="Q54" s="709"/>
      <c r="R54" s="709"/>
      <c r="S54" s="709"/>
      <c r="T54" s="729"/>
      <c r="U54" s="173"/>
      <c r="V54" s="118"/>
      <c r="W54" s="119"/>
      <c r="X54" s="119"/>
      <c r="Y54" s="119"/>
      <c r="Z54" s="119"/>
      <c r="AA54" s="119"/>
      <c r="AB54" s="119"/>
      <c r="AC54" s="119"/>
      <c r="AD54" s="119"/>
      <c r="AE54" s="119"/>
      <c r="AF54" s="119"/>
      <c r="AG54" s="119"/>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6"/>
    </row>
    <row r="55" spans="1:64" ht="15" hidden="1">
      <c r="A55" s="9"/>
      <c r="B55" s="9"/>
      <c r="C55" s="501"/>
      <c r="D55" s="706"/>
      <c r="E55" s="715" t="s">
        <v>250</v>
      </c>
      <c r="F55" s="723"/>
      <c r="G55" s="717">
        <v>264276.03999999998</v>
      </c>
      <c r="H55" s="717">
        <v>272292.82</v>
      </c>
      <c r="I55" s="717">
        <v>283495</v>
      </c>
      <c r="J55" s="717">
        <v>283802.59279600001</v>
      </c>
      <c r="K55" s="717">
        <v>332228.71007519995</v>
      </c>
      <c r="L55" s="717">
        <v>255056.62763449602</v>
      </c>
      <c r="M55" s="717">
        <v>235516.62116139519</v>
      </c>
      <c r="N55" s="717">
        <v>696027.76</v>
      </c>
      <c r="O55" s="717">
        <v>595447.61199999996</v>
      </c>
      <c r="P55" s="717">
        <v>440490.91600000003</v>
      </c>
      <c r="Q55" s="717">
        <v>298810.93599999999</v>
      </c>
      <c r="R55" s="717">
        <v>236857.73199999999</v>
      </c>
      <c r="S55" s="717">
        <v>4194303.3676670911</v>
      </c>
      <c r="T55" s="724">
        <v>0.66718010397532701</v>
      </c>
      <c r="U55" s="173"/>
      <c r="V55" s="118"/>
      <c r="W55" s="119"/>
      <c r="X55" s="119"/>
      <c r="Y55" s="119"/>
      <c r="Z55" s="119"/>
      <c r="AA55" s="119"/>
      <c r="AB55" s="119"/>
      <c r="AC55" s="119"/>
      <c r="AD55" s="119"/>
      <c r="AE55" s="119"/>
      <c r="AF55" s="119"/>
      <c r="AG55" s="119"/>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6"/>
    </row>
    <row r="56" spans="1:64" ht="9.75" customHeight="1">
      <c r="A56" s="9"/>
      <c r="B56" s="9"/>
      <c r="C56" s="501"/>
      <c r="D56" s="706"/>
      <c r="E56" s="732"/>
      <c r="F56" s="642"/>
      <c r="G56" s="733"/>
      <c r="H56" s="733"/>
      <c r="I56" s="733"/>
      <c r="J56" s="733"/>
      <c r="K56" s="733"/>
      <c r="L56" s="733"/>
      <c r="M56" s="733"/>
      <c r="N56" s="733"/>
      <c r="O56" s="733"/>
      <c r="P56" s="733"/>
      <c r="Q56" s="733"/>
      <c r="R56" s="733"/>
      <c r="S56" s="733"/>
      <c r="T56" s="733"/>
      <c r="U56" s="173"/>
      <c r="V56" s="118"/>
      <c r="W56" s="119"/>
      <c r="X56" s="119"/>
      <c r="Y56" s="119"/>
      <c r="Z56" s="119"/>
      <c r="AA56" s="119"/>
      <c r="AB56" s="119"/>
      <c r="AC56" s="119"/>
      <c r="AD56" s="119"/>
      <c r="AE56" s="119"/>
      <c r="AF56" s="119"/>
      <c r="AG56" s="119"/>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6"/>
    </row>
    <row r="57" spans="1:64" ht="15">
      <c r="A57" s="9"/>
      <c r="B57" s="9"/>
      <c r="C57" s="501"/>
      <c r="D57" s="706"/>
      <c r="E57" s="725" t="s">
        <v>279</v>
      </c>
      <c r="F57" s="726"/>
      <c r="G57" s="727">
        <v>102723.96</v>
      </c>
      <c r="H57" s="727">
        <v>122007.18</v>
      </c>
      <c r="I57" s="727">
        <v>123897</v>
      </c>
      <c r="J57" s="727">
        <v>123707.1248039999</v>
      </c>
      <c r="K57" s="727">
        <v>167782.95104479993</v>
      </c>
      <c r="L57" s="727">
        <v>118943.37236550398</v>
      </c>
      <c r="M57" s="727">
        <v>101183.37883860481</v>
      </c>
      <c r="N57" s="727">
        <v>414572.24</v>
      </c>
      <c r="O57" s="727">
        <v>341652.38800000004</v>
      </c>
      <c r="P57" s="727">
        <v>233209.08399999997</v>
      </c>
      <c r="Q57" s="727">
        <v>130789.06400000001</v>
      </c>
      <c r="R57" s="727">
        <v>111842.26800000001</v>
      </c>
      <c r="S57" s="727">
        <v>2092310.0110529086</v>
      </c>
      <c r="T57" s="728">
        <v>0.33281989602467305</v>
      </c>
      <c r="U57" s="173"/>
      <c r="V57" s="118"/>
      <c r="W57" s="119"/>
      <c r="X57" s="119"/>
      <c r="Y57" s="119"/>
      <c r="Z57" s="119"/>
      <c r="AA57" s="119"/>
      <c r="AB57" s="119"/>
      <c r="AC57" s="119"/>
      <c r="AD57" s="119"/>
      <c r="AE57" s="119"/>
      <c r="AF57" s="119"/>
      <c r="AG57" s="119"/>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6"/>
    </row>
    <row r="58" spans="1:64" ht="6" customHeight="1">
      <c r="A58" s="9"/>
      <c r="B58" s="9"/>
      <c r="C58" s="501"/>
      <c r="D58" s="706"/>
      <c r="E58" s="734"/>
      <c r="F58" s="642"/>
      <c r="G58" s="733"/>
      <c r="H58" s="733"/>
      <c r="I58" s="733"/>
      <c r="J58" s="733"/>
      <c r="K58" s="733"/>
      <c r="L58" s="733"/>
      <c r="M58" s="733"/>
      <c r="N58" s="733"/>
      <c r="O58" s="733"/>
      <c r="P58" s="733"/>
      <c r="Q58" s="733"/>
      <c r="R58" s="733"/>
      <c r="S58" s="733"/>
      <c r="T58" s="733"/>
      <c r="U58" s="173"/>
      <c r="V58" s="118"/>
      <c r="W58" s="119"/>
      <c r="X58" s="119"/>
      <c r="Y58" s="119"/>
      <c r="Z58" s="119"/>
      <c r="AA58" s="119"/>
      <c r="AB58" s="119"/>
      <c r="AC58" s="119"/>
      <c r="AD58" s="119"/>
      <c r="AE58" s="119"/>
      <c r="AF58" s="119"/>
      <c r="AG58" s="119"/>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6"/>
    </row>
    <row r="59" spans="1:64" ht="15">
      <c r="A59" s="9"/>
      <c r="B59" s="9"/>
      <c r="C59" s="501"/>
      <c r="D59" s="706"/>
      <c r="E59" s="714" t="s">
        <v>134</v>
      </c>
      <c r="F59" s="642"/>
      <c r="G59" s="708">
        <v>4166.666666666667</v>
      </c>
      <c r="H59" s="708">
        <v>4166.666666666667</v>
      </c>
      <c r="I59" s="708">
        <v>4166.666666666667</v>
      </c>
      <c r="J59" s="708">
        <v>4166.666666666667</v>
      </c>
      <c r="K59" s="708">
        <v>4166.666666666667</v>
      </c>
      <c r="L59" s="708">
        <v>4166.666666666667</v>
      </c>
      <c r="M59" s="708">
        <v>4166.666666666667</v>
      </c>
      <c r="N59" s="708">
        <v>4166.666666666667</v>
      </c>
      <c r="O59" s="708">
        <v>4166.666666666667</v>
      </c>
      <c r="P59" s="708">
        <v>4166.666666666667</v>
      </c>
      <c r="Q59" s="708">
        <v>4166.666666666667</v>
      </c>
      <c r="R59" s="708">
        <v>4166.666666666667</v>
      </c>
      <c r="S59" s="708">
        <v>50000</v>
      </c>
      <c r="T59" s="710">
        <v>7.9534078187865846E-3</v>
      </c>
      <c r="U59" s="173"/>
      <c r="V59" s="118"/>
      <c r="W59" s="119"/>
      <c r="X59" s="119"/>
      <c r="Y59" s="119"/>
      <c r="Z59" s="119"/>
      <c r="AA59" s="119"/>
      <c r="AB59" s="119"/>
      <c r="AC59" s="119"/>
      <c r="AD59" s="119"/>
      <c r="AE59" s="119"/>
      <c r="AF59" s="119"/>
      <c r="AG59" s="119"/>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6"/>
    </row>
    <row r="60" spans="1:64" ht="8.25" customHeight="1">
      <c r="A60" s="9"/>
      <c r="B60" s="9"/>
      <c r="C60" s="501"/>
      <c r="D60" s="706"/>
      <c r="E60" s="734"/>
      <c r="F60" s="642"/>
      <c r="G60" s="733"/>
      <c r="H60" s="733"/>
      <c r="I60" s="733"/>
      <c r="J60" s="733"/>
      <c r="K60" s="733"/>
      <c r="L60" s="733"/>
      <c r="M60" s="733"/>
      <c r="N60" s="733"/>
      <c r="O60" s="733"/>
      <c r="P60" s="733"/>
      <c r="Q60" s="733"/>
      <c r="R60" s="733"/>
      <c r="S60" s="733"/>
      <c r="T60" s="733"/>
      <c r="U60" s="173"/>
      <c r="V60" s="118"/>
      <c r="W60" s="119"/>
      <c r="X60" s="119"/>
      <c r="Y60" s="119"/>
      <c r="Z60" s="119"/>
      <c r="AA60" s="119"/>
      <c r="AB60" s="119"/>
      <c r="AC60" s="119"/>
      <c r="AD60" s="119"/>
      <c r="AE60" s="119"/>
      <c r="AF60" s="119"/>
      <c r="AG60" s="119"/>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6"/>
    </row>
    <row r="61" spans="1:64" ht="15">
      <c r="A61" s="9"/>
      <c r="B61" s="9"/>
      <c r="C61" s="501"/>
      <c r="D61" s="706"/>
      <c r="E61" s="725" t="s">
        <v>9</v>
      </c>
      <c r="F61" s="726"/>
      <c r="G61" s="727">
        <v>98557.293333333349</v>
      </c>
      <c r="H61" s="727">
        <v>117840.51333333332</v>
      </c>
      <c r="I61" s="727">
        <v>119730.33333333327</v>
      </c>
      <c r="J61" s="727">
        <v>119540.45813733323</v>
      </c>
      <c r="K61" s="727">
        <v>163616.28437813328</v>
      </c>
      <c r="L61" s="727">
        <v>114776.70569883731</v>
      </c>
      <c r="M61" s="727">
        <v>97016.712171938139</v>
      </c>
      <c r="N61" s="727">
        <v>410405.5733333333</v>
      </c>
      <c r="O61" s="727">
        <v>337485.72133333335</v>
      </c>
      <c r="P61" s="727">
        <v>229042.41733333332</v>
      </c>
      <c r="Q61" s="727">
        <v>126622.39733333334</v>
      </c>
      <c r="R61" s="727">
        <v>107675.60133333334</v>
      </c>
      <c r="S61" s="727">
        <v>2042310.0110529084</v>
      </c>
      <c r="T61" s="728">
        <v>0.32486648820588643</v>
      </c>
      <c r="U61" s="173"/>
      <c r="V61" s="118"/>
      <c r="W61" s="119"/>
      <c r="X61" s="119"/>
      <c r="Y61" s="119"/>
      <c r="Z61" s="119"/>
      <c r="AA61" s="119"/>
      <c r="AB61" s="119"/>
      <c r="AC61" s="119"/>
      <c r="AD61" s="119"/>
      <c r="AE61" s="119"/>
      <c r="AF61" s="119"/>
      <c r="AG61" s="119"/>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6"/>
    </row>
    <row r="62" spans="1:64" ht="9" customHeight="1">
      <c r="A62" s="9"/>
      <c r="B62" s="9"/>
      <c r="C62" s="501"/>
      <c r="D62" s="706"/>
      <c r="E62" s="732"/>
      <c r="F62" s="642"/>
      <c r="G62" s="669"/>
      <c r="H62" s="669"/>
      <c r="I62" s="669"/>
      <c r="J62" s="669"/>
      <c r="K62" s="669"/>
      <c r="L62" s="669"/>
      <c r="M62" s="669"/>
      <c r="N62" s="669"/>
      <c r="O62" s="669"/>
      <c r="P62" s="669"/>
      <c r="Q62" s="669"/>
      <c r="R62" s="669"/>
      <c r="S62" s="669"/>
      <c r="T62" s="669"/>
      <c r="U62" s="173"/>
      <c r="V62" s="118"/>
      <c r="W62" s="119"/>
      <c r="X62" s="119"/>
      <c r="Y62" s="119"/>
      <c r="Z62" s="119"/>
      <c r="AA62" s="119"/>
      <c r="AB62" s="119"/>
      <c r="AC62" s="119"/>
      <c r="AD62" s="119"/>
      <c r="AE62" s="119"/>
      <c r="AF62" s="119"/>
      <c r="AG62" s="119"/>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6"/>
    </row>
    <row r="63" spans="1:64" ht="15">
      <c r="A63" s="9"/>
      <c r="B63" s="9"/>
      <c r="C63" s="501"/>
      <c r="D63" s="706"/>
      <c r="E63" s="700" t="s">
        <v>282</v>
      </c>
      <c r="F63" s="645"/>
      <c r="G63" s="701" t="s">
        <v>50</v>
      </c>
      <c r="H63" s="701" t="s">
        <v>51</v>
      </c>
      <c r="I63" s="701" t="s">
        <v>52</v>
      </c>
      <c r="J63" s="701" t="s">
        <v>53</v>
      </c>
      <c r="K63" s="701" t="s">
        <v>255</v>
      </c>
      <c r="L63" s="701" t="s">
        <v>54</v>
      </c>
      <c r="M63" s="701" t="s">
        <v>55</v>
      </c>
      <c r="N63" s="701" t="s">
        <v>56</v>
      </c>
      <c r="O63" s="701" t="s">
        <v>57</v>
      </c>
      <c r="P63" s="701" t="s">
        <v>58</v>
      </c>
      <c r="Q63" s="701" t="s">
        <v>59</v>
      </c>
      <c r="R63" s="701" t="s">
        <v>60</v>
      </c>
      <c r="S63" s="702" t="s">
        <v>244</v>
      </c>
      <c r="T63" s="702" t="s">
        <v>245</v>
      </c>
      <c r="U63" s="173"/>
      <c r="V63" s="118"/>
      <c r="W63" s="119"/>
      <c r="X63" s="119"/>
      <c r="Y63" s="119"/>
      <c r="Z63" s="119"/>
      <c r="AA63" s="119"/>
      <c r="AB63" s="119"/>
      <c r="AC63" s="119"/>
      <c r="AD63" s="119"/>
      <c r="AE63" s="119"/>
      <c r="AF63" s="119"/>
      <c r="AG63" s="119"/>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6"/>
    </row>
    <row r="64" spans="1:64" ht="14.25">
      <c r="A64" s="9"/>
      <c r="B64" s="9"/>
      <c r="C64" s="501"/>
      <c r="D64" s="706"/>
      <c r="E64" s="722" t="s">
        <v>10</v>
      </c>
      <c r="F64" s="735"/>
      <c r="G64" s="708">
        <v>100</v>
      </c>
      <c r="H64" s="708">
        <v>100</v>
      </c>
      <c r="I64" s="708">
        <v>100</v>
      </c>
      <c r="J64" s="708">
        <v>100</v>
      </c>
      <c r="K64" s="708">
        <v>100</v>
      </c>
      <c r="L64" s="708">
        <v>100</v>
      </c>
      <c r="M64" s="708">
        <v>100</v>
      </c>
      <c r="N64" s="708">
        <v>100</v>
      </c>
      <c r="O64" s="708">
        <v>100</v>
      </c>
      <c r="P64" s="708">
        <v>100</v>
      </c>
      <c r="Q64" s="708">
        <v>100</v>
      </c>
      <c r="R64" s="708">
        <v>100</v>
      </c>
      <c r="S64" s="708">
        <v>1200</v>
      </c>
      <c r="T64" s="710">
        <v>0</v>
      </c>
      <c r="U64" s="173"/>
      <c r="V64" s="118"/>
      <c r="W64" s="119"/>
      <c r="X64" s="119"/>
      <c r="Y64" s="119"/>
      <c r="Z64" s="119"/>
      <c r="AA64" s="119"/>
      <c r="AB64" s="119"/>
      <c r="AC64" s="119"/>
      <c r="AD64" s="119"/>
      <c r="AE64" s="119"/>
      <c r="AF64" s="119"/>
      <c r="AG64" s="119"/>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6"/>
    </row>
    <row r="65" spans="1:64" ht="14.25">
      <c r="A65" s="9"/>
      <c r="B65" s="9"/>
      <c r="C65" s="501"/>
      <c r="D65" s="706"/>
      <c r="E65" s="736" t="s">
        <v>11</v>
      </c>
      <c r="F65" s="735"/>
      <c r="G65" s="708">
        <v>4330</v>
      </c>
      <c r="H65" s="708">
        <v>4673</v>
      </c>
      <c r="I65" s="708">
        <v>4823.92</v>
      </c>
      <c r="J65" s="708">
        <v>4825.0971759999993</v>
      </c>
      <c r="K65" s="708">
        <v>5610.1166111999992</v>
      </c>
      <c r="L65" s="708">
        <v>4330</v>
      </c>
      <c r="M65" s="708">
        <v>3987</v>
      </c>
      <c r="N65" s="708">
        <v>11876</v>
      </c>
      <c r="O65" s="708">
        <v>10161</v>
      </c>
      <c r="P65" s="708">
        <v>7417</v>
      </c>
      <c r="Q65" s="708">
        <v>5016</v>
      </c>
      <c r="R65" s="708">
        <v>3987</v>
      </c>
      <c r="S65" s="708">
        <v>71036.1337872</v>
      </c>
      <c r="T65" s="710">
        <v>59.196778156000001</v>
      </c>
      <c r="U65" s="173"/>
      <c r="V65" s="118"/>
      <c r="W65" s="119"/>
      <c r="X65" s="119"/>
      <c r="Y65" s="119"/>
      <c r="Z65" s="119"/>
      <c r="AA65" s="119"/>
      <c r="AB65" s="119"/>
      <c r="AC65" s="119"/>
      <c r="AD65" s="119"/>
      <c r="AE65" s="119"/>
      <c r="AF65" s="119"/>
      <c r="AG65" s="119"/>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6"/>
    </row>
    <row r="66" spans="1:64" ht="9" customHeight="1">
      <c r="A66" s="9"/>
      <c r="B66" s="9"/>
      <c r="C66" s="501"/>
      <c r="D66" s="706"/>
      <c r="E66" s="737"/>
      <c r="F66" s="735"/>
      <c r="G66" s="737"/>
      <c r="H66" s="737"/>
      <c r="I66" s="737"/>
      <c r="J66" s="737"/>
      <c r="K66" s="737"/>
      <c r="L66" s="737"/>
      <c r="M66" s="737"/>
      <c r="N66" s="737"/>
      <c r="O66" s="737"/>
      <c r="P66" s="737"/>
      <c r="Q66" s="737"/>
      <c r="R66" s="737"/>
      <c r="S66" s="737"/>
      <c r="T66" s="737"/>
      <c r="U66" s="173"/>
      <c r="V66" s="118"/>
      <c r="W66" s="119"/>
      <c r="X66" s="119"/>
      <c r="Y66" s="119"/>
      <c r="Z66" s="119"/>
      <c r="AA66" s="119"/>
      <c r="AB66" s="119"/>
      <c r="AC66" s="119"/>
      <c r="AD66" s="119"/>
      <c r="AE66" s="119"/>
      <c r="AF66" s="119"/>
      <c r="AG66" s="119"/>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6"/>
    </row>
    <row r="67" spans="1:64" ht="15">
      <c r="A67" s="9"/>
      <c r="B67" s="9"/>
      <c r="C67" s="501"/>
      <c r="D67" s="706"/>
      <c r="E67" s="725" t="s">
        <v>283</v>
      </c>
      <c r="F67" s="726"/>
      <c r="G67" s="738">
        <v>-4230</v>
      </c>
      <c r="H67" s="738">
        <v>-4573</v>
      </c>
      <c r="I67" s="738">
        <v>-4723.92</v>
      </c>
      <c r="J67" s="738">
        <v>-4725.0971759999993</v>
      </c>
      <c r="K67" s="738">
        <v>-5510.1166111999992</v>
      </c>
      <c r="L67" s="738">
        <v>-4230</v>
      </c>
      <c r="M67" s="738">
        <v>-3887</v>
      </c>
      <c r="N67" s="738">
        <v>-11776</v>
      </c>
      <c r="O67" s="738">
        <v>-10061</v>
      </c>
      <c r="P67" s="738">
        <v>-7317</v>
      </c>
      <c r="Q67" s="738">
        <v>-4916</v>
      </c>
      <c r="R67" s="738">
        <v>-3887</v>
      </c>
      <c r="S67" s="738">
        <v>-69836.1337872</v>
      </c>
      <c r="T67" s="728">
        <v>-58.196778156000001</v>
      </c>
      <c r="U67" s="173"/>
      <c r="V67" s="118"/>
      <c r="W67" s="119"/>
      <c r="X67" s="119"/>
      <c r="Y67" s="119"/>
      <c r="Z67" s="119"/>
      <c r="AA67" s="119"/>
      <c r="AB67" s="119"/>
      <c r="AC67" s="119"/>
      <c r="AD67" s="119"/>
      <c r="AE67" s="119"/>
      <c r="AF67" s="119"/>
      <c r="AG67" s="119"/>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6"/>
    </row>
    <row r="68" spans="1:64" ht="14.25" hidden="1">
      <c r="A68" s="9"/>
      <c r="B68" s="9"/>
      <c r="C68" s="501"/>
      <c r="D68" s="706"/>
      <c r="E68" s="736"/>
      <c r="F68" s="735"/>
      <c r="G68" s="708"/>
      <c r="H68" s="708"/>
      <c r="I68" s="708"/>
      <c r="J68" s="708"/>
      <c r="K68" s="708"/>
      <c r="L68" s="708"/>
      <c r="M68" s="708"/>
      <c r="N68" s="708"/>
      <c r="O68" s="708"/>
      <c r="P68" s="708"/>
      <c r="Q68" s="708"/>
      <c r="R68" s="708"/>
      <c r="S68" s="708"/>
      <c r="T68" s="710"/>
      <c r="U68" s="173"/>
      <c r="V68" s="118"/>
      <c r="W68" s="119"/>
      <c r="X68" s="119"/>
      <c r="Y68" s="119"/>
      <c r="Z68" s="119"/>
      <c r="AA68" s="119"/>
      <c r="AB68" s="119"/>
      <c r="AC68" s="119"/>
      <c r="AD68" s="119"/>
      <c r="AE68" s="119"/>
      <c r="AF68" s="119"/>
      <c r="AG68" s="119"/>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6"/>
    </row>
    <row r="69" spans="1:64" ht="15">
      <c r="A69" s="9"/>
      <c r="B69" s="9"/>
      <c r="C69" s="501"/>
      <c r="D69" s="706"/>
      <c r="E69" s="732"/>
      <c r="F69" s="642"/>
      <c r="G69" s="669"/>
      <c r="H69" s="669"/>
      <c r="I69" s="669"/>
      <c r="J69" s="669"/>
      <c r="K69" s="669"/>
      <c r="L69" s="669"/>
      <c r="M69" s="669"/>
      <c r="N69" s="669"/>
      <c r="O69" s="669"/>
      <c r="P69" s="669"/>
      <c r="Q69" s="669"/>
      <c r="R69" s="669"/>
      <c r="S69" s="669"/>
      <c r="T69" s="669"/>
      <c r="U69" s="173"/>
      <c r="V69" s="118"/>
      <c r="W69" s="119"/>
      <c r="X69" s="119"/>
      <c r="Y69" s="119"/>
      <c r="Z69" s="119"/>
      <c r="AA69" s="119"/>
      <c r="AB69" s="119"/>
      <c r="AC69" s="119"/>
      <c r="AD69" s="119"/>
      <c r="AE69" s="119"/>
      <c r="AF69" s="119"/>
      <c r="AG69" s="119"/>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6"/>
    </row>
    <row r="70" spans="1:64" ht="15">
      <c r="A70" s="9"/>
      <c r="B70" s="9"/>
      <c r="C70" s="501"/>
      <c r="D70" s="706"/>
      <c r="E70" s="700" t="s">
        <v>284</v>
      </c>
      <c r="F70" s="645"/>
      <c r="G70" s="701" t="s">
        <v>50</v>
      </c>
      <c r="H70" s="701" t="s">
        <v>51</v>
      </c>
      <c r="I70" s="701" t="s">
        <v>52</v>
      </c>
      <c r="J70" s="701" t="s">
        <v>53</v>
      </c>
      <c r="K70" s="701" t="s">
        <v>255</v>
      </c>
      <c r="L70" s="701" t="s">
        <v>54</v>
      </c>
      <c r="M70" s="701" t="s">
        <v>55</v>
      </c>
      <c r="N70" s="701" t="s">
        <v>56</v>
      </c>
      <c r="O70" s="701" t="s">
        <v>57</v>
      </c>
      <c r="P70" s="701" t="s">
        <v>58</v>
      </c>
      <c r="Q70" s="701" t="s">
        <v>59</v>
      </c>
      <c r="R70" s="701" t="s">
        <v>60</v>
      </c>
      <c r="S70" s="702" t="s">
        <v>244</v>
      </c>
      <c r="T70" s="702" t="s">
        <v>245</v>
      </c>
      <c r="U70" s="173"/>
      <c r="V70" s="118"/>
      <c r="W70" s="119"/>
      <c r="X70" s="119"/>
      <c r="Y70" s="119"/>
      <c r="Z70" s="119"/>
      <c r="AA70" s="119"/>
      <c r="AB70" s="119"/>
      <c r="AC70" s="119"/>
      <c r="AD70" s="119"/>
      <c r="AE70" s="119"/>
      <c r="AF70" s="119"/>
      <c r="AG70" s="119"/>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6"/>
    </row>
    <row r="71" spans="1:64" ht="15">
      <c r="A71" s="9"/>
      <c r="B71" s="9"/>
      <c r="C71" s="501"/>
      <c r="D71" s="706"/>
      <c r="E71" s="739" t="s">
        <v>14</v>
      </c>
      <c r="F71" s="642"/>
      <c r="G71" s="740">
        <v>94327.293333333349</v>
      </c>
      <c r="H71" s="740">
        <v>113267.51333333332</v>
      </c>
      <c r="I71" s="740">
        <v>115006.41333333327</v>
      </c>
      <c r="J71" s="740">
        <v>114815.36096133324</v>
      </c>
      <c r="K71" s="740">
        <v>158106.16776693327</v>
      </c>
      <c r="L71" s="740">
        <v>110546.70569883731</v>
      </c>
      <c r="M71" s="740">
        <v>93129.712171938139</v>
      </c>
      <c r="N71" s="740">
        <v>398629.5733333333</v>
      </c>
      <c r="O71" s="740">
        <v>327424.72133333335</v>
      </c>
      <c r="P71" s="740">
        <v>221725.41733333332</v>
      </c>
      <c r="Q71" s="740">
        <v>121706.39733333334</v>
      </c>
      <c r="R71" s="740">
        <v>103788.60133333334</v>
      </c>
      <c r="S71" s="741">
        <v>1972473.8772657085</v>
      </c>
      <c r="T71" s="729">
        <v>0.3137577831559476</v>
      </c>
      <c r="U71" s="173"/>
      <c r="V71" s="118"/>
      <c r="W71" s="119"/>
      <c r="X71" s="119"/>
      <c r="Y71" s="119"/>
      <c r="Z71" s="119"/>
      <c r="AA71" s="119"/>
      <c r="AB71" s="119"/>
      <c r="AC71" s="119"/>
      <c r="AD71" s="119"/>
      <c r="AE71" s="119"/>
      <c r="AF71" s="119"/>
      <c r="AG71" s="119"/>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6"/>
    </row>
    <row r="72" spans="1:64" ht="15">
      <c r="A72" s="9"/>
      <c r="B72" s="9"/>
      <c r="C72" s="501"/>
      <c r="D72" s="706"/>
      <c r="E72" s="742" t="s">
        <v>254</v>
      </c>
      <c r="F72" s="642"/>
      <c r="G72" s="712">
        <v>-28298.188000000006</v>
      </c>
      <c r="H72" s="712">
        <v>-33980.253999999994</v>
      </c>
      <c r="I72" s="712">
        <v>-34501.923999999977</v>
      </c>
      <c r="J72" s="712">
        <v>-34444.60828839997</v>
      </c>
      <c r="K72" s="712">
        <v>-47431.850330079978</v>
      </c>
      <c r="L72" s="712">
        <v>-33164.011709651189</v>
      </c>
      <c r="M72" s="712">
        <v>-27938.913651581443</v>
      </c>
      <c r="N72" s="712">
        <v>-119588.87199999999</v>
      </c>
      <c r="O72" s="712">
        <v>-98227.416400000002</v>
      </c>
      <c r="P72" s="712">
        <v>-66517.625199999995</v>
      </c>
      <c r="Q72" s="712">
        <v>-36511.919200000004</v>
      </c>
      <c r="R72" s="712">
        <v>-31136.580399999999</v>
      </c>
      <c r="S72" s="712">
        <v>-591742.16317971249</v>
      </c>
      <c r="T72" s="710">
        <v>-0.3</v>
      </c>
      <c r="U72" s="173"/>
      <c r="V72" s="118"/>
      <c r="W72" s="119"/>
      <c r="X72" s="119"/>
      <c r="Y72" s="119"/>
      <c r="Z72" s="119"/>
      <c r="AA72" s="119"/>
      <c r="AB72" s="119"/>
      <c r="AC72" s="119"/>
      <c r="AD72" s="119"/>
      <c r="AE72" s="119"/>
      <c r="AF72" s="119"/>
      <c r="AG72" s="119"/>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6"/>
    </row>
    <row r="73" spans="1:64" ht="15">
      <c r="A73" s="9"/>
      <c r="B73" s="9"/>
      <c r="C73" s="501"/>
      <c r="D73" s="706"/>
      <c r="E73" s="725" t="s">
        <v>285</v>
      </c>
      <c r="F73" s="726"/>
      <c r="G73" s="727">
        <v>66029.10533333334</v>
      </c>
      <c r="H73" s="727">
        <v>79287.259333333321</v>
      </c>
      <c r="I73" s="727">
        <v>80504.489333333302</v>
      </c>
      <c r="J73" s="727">
        <v>80370.752672933275</v>
      </c>
      <c r="K73" s="727">
        <v>110674.31743685329</v>
      </c>
      <c r="L73" s="727">
        <v>77382.693989186111</v>
      </c>
      <c r="M73" s="727">
        <v>65190.798520356693</v>
      </c>
      <c r="N73" s="727">
        <v>279040.70133333333</v>
      </c>
      <c r="O73" s="727">
        <v>229197.30493333336</v>
      </c>
      <c r="P73" s="727">
        <v>155207.79213333334</v>
      </c>
      <c r="Q73" s="727">
        <v>85194.478133333338</v>
      </c>
      <c r="R73" s="727">
        <v>72652.020933333348</v>
      </c>
      <c r="S73" s="727">
        <v>1380731.7140859959</v>
      </c>
      <c r="T73" s="728">
        <v>0.2196304482091633</v>
      </c>
      <c r="U73" s="173"/>
      <c r="V73" s="118"/>
      <c r="W73" s="119"/>
      <c r="X73" s="119"/>
      <c r="Y73" s="119"/>
      <c r="Z73" s="119"/>
      <c r="AA73" s="119"/>
      <c r="AB73" s="119"/>
      <c r="AC73" s="119"/>
      <c r="AD73" s="119"/>
      <c r="AE73" s="119"/>
      <c r="AF73" s="119"/>
      <c r="AG73" s="119"/>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6"/>
    </row>
    <row r="74" spans="1:64" ht="14.25" hidden="1">
      <c r="A74" s="9"/>
      <c r="B74" s="9"/>
      <c r="C74" s="501"/>
      <c r="D74" s="706"/>
      <c r="E74" s="672" t="s">
        <v>291</v>
      </c>
      <c r="F74" s="737"/>
      <c r="G74" s="712">
        <v>66029.10533333334</v>
      </c>
      <c r="H74" s="712">
        <v>145316.36466666666</v>
      </c>
      <c r="I74" s="712">
        <v>225820.85399999996</v>
      </c>
      <c r="J74" s="712">
        <v>306191.60667293321</v>
      </c>
      <c r="K74" s="712">
        <v>416865.92410978652</v>
      </c>
      <c r="L74" s="712">
        <v>494248.6180989726</v>
      </c>
      <c r="M74" s="712">
        <v>559439.41661932925</v>
      </c>
      <c r="N74" s="712">
        <v>838480.11795266252</v>
      </c>
      <c r="O74" s="712">
        <v>1067677.4228859958</v>
      </c>
      <c r="P74" s="712">
        <v>1222885.2150193292</v>
      </c>
      <c r="Q74" s="712">
        <v>1308079.6931526626</v>
      </c>
      <c r="R74" s="712">
        <v>1380731.7140859959</v>
      </c>
      <c r="S74" s="712"/>
      <c r="T74" s="712"/>
      <c r="U74" s="173"/>
      <c r="V74" s="118"/>
      <c r="W74" s="119"/>
      <c r="X74" s="119"/>
      <c r="Y74" s="119"/>
      <c r="Z74" s="119"/>
      <c r="AA74" s="119"/>
      <c r="AB74" s="119"/>
      <c r="AC74" s="119"/>
      <c r="AD74" s="119"/>
      <c r="AE74" s="119"/>
      <c r="AF74" s="119"/>
      <c r="AG74" s="119"/>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6"/>
    </row>
    <row r="75" spans="1:64" ht="24.95" customHeight="1">
      <c r="A75" s="9"/>
      <c r="B75" s="9"/>
      <c r="C75" s="501"/>
      <c r="D75" s="743"/>
      <c r="E75" s="686"/>
      <c r="F75" s="686"/>
      <c r="G75" s="744"/>
      <c r="H75" s="686"/>
      <c r="I75" s="686"/>
      <c r="J75" s="686"/>
      <c r="K75" s="686"/>
      <c r="L75" s="686"/>
      <c r="M75" s="686"/>
      <c r="N75" s="686"/>
      <c r="O75" s="686"/>
      <c r="P75" s="686"/>
      <c r="Q75" s="686"/>
      <c r="R75" s="686"/>
      <c r="S75" s="686"/>
      <c r="T75" s="686"/>
      <c r="U75" s="177"/>
      <c r="V75" s="118"/>
      <c r="W75" s="119"/>
      <c r="X75" s="119"/>
      <c r="Y75" s="119"/>
      <c r="Z75" s="119"/>
      <c r="AA75" s="119"/>
      <c r="AB75" s="119"/>
      <c r="AC75" s="119"/>
      <c r="AD75" s="119"/>
      <c r="AE75" s="119"/>
      <c r="AF75" s="119"/>
      <c r="AG75" s="119"/>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6"/>
    </row>
    <row r="76" spans="1:64">
      <c r="A76" s="9"/>
      <c r="B76" s="9"/>
      <c r="C76" s="501"/>
      <c r="D76" s="658"/>
      <c r="E76" s="694"/>
      <c r="F76" s="659"/>
      <c r="G76" s="659"/>
      <c r="H76" s="659"/>
      <c r="I76" s="659"/>
      <c r="J76" s="659"/>
      <c r="K76" s="659"/>
      <c r="L76" s="659"/>
      <c r="M76" s="659"/>
      <c r="N76" s="659"/>
      <c r="O76" s="659"/>
      <c r="P76" s="659"/>
      <c r="Q76" s="659"/>
      <c r="R76" s="745"/>
      <c r="S76" s="746"/>
      <c r="T76" s="746"/>
      <c r="U76" s="126"/>
      <c r="V76" s="119"/>
      <c r="W76" s="119"/>
      <c r="X76" s="119"/>
      <c r="Y76" s="119"/>
      <c r="Z76" s="119"/>
      <c r="AA76" s="119"/>
      <c r="AB76" s="119"/>
      <c r="AC76" s="119"/>
      <c r="AD76" s="119"/>
      <c r="AE76" s="119"/>
      <c r="AF76" s="119"/>
      <c r="AG76" s="119"/>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6"/>
    </row>
    <row r="77" spans="1:64">
      <c r="A77" s="9"/>
      <c r="B77" s="9"/>
      <c r="C77" s="501"/>
      <c r="D77" s="641"/>
      <c r="E77" s="642"/>
      <c r="F77" s="642"/>
      <c r="G77" s="642"/>
      <c r="H77" s="642"/>
      <c r="I77" s="642"/>
      <c r="J77" s="642"/>
      <c r="K77" s="642"/>
      <c r="L77" s="642"/>
      <c r="M77" s="642"/>
      <c r="N77" s="642"/>
      <c r="O77" s="642"/>
      <c r="P77" s="642"/>
      <c r="Q77" s="642"/>
      <c r="R77" s="501"/>
      <c r="S77" s="183"/>
      <c r="T77" s="183"/>
      <c r="U77" s="119"/>
      <c r="V77" s="119"/>
      <c r="W77" s="119"/>
      <c r="X77" s="119"/>
      <c r="Y77" s="119"/>
      <c r="Z77" s="119"/>
      <c r="AA77" s="119"/>
      <c r="AB77" s="119"/>
      <c r="AC77" s="119"/>
      <c r="AD77" s="119"/>
      <c r="AE77" s="119"/>
      <c r="AF77" s="119"/>
      <c r="AG77" s="119"/>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6"/>
    </row>
    <row r="78" spans="1:64" ht="19.5">
      <c r="A78" s="9"/>
      <c r="B78" s="9"/>
      <c r="C78" s="926">
        <v>2</v>
      </c>
      <c r="D78" s="642"/>
      <c r="E78" s="642"/>
      <c r="F78" s="642"/>
      <c r="G78" s="642"/>
      <c r="H78" s="642"/>
      <c r="I78" s="642"/>
      <c r="J78" s="642"/>
      <c r="K78" s="642"/>
      <c r="L78" s="642"/>
      <c r="M78" s="642"/>
      <c r="N78" s="642"/>
      <c r="O78" s="642"/>
      <c r="P78" s="642"/>
      <c r="Q78" s="642"/>
      <c r="R78" s="501"/>
      <c r="S78" s="183"/>
      <c r="T78" s="183"/>
      <c r="U78" s="119"/>
      <c r="V78" s="119"/>
      <c r="W78" s="119"/>
      <c r="X78" s="119"/>
      <c r="Y78" s="119"/>
      <c r="Z78" s="119"/>
      <c r="AA78" s="119"/>
      <c r="AB78" s="119"/>
      <c r="AC78" s="119"/>
      <c r="AD78" s="119"/>
      <c r="AE78" s="119"/>
      <c r="AF78" s="119"/>
      <c r="AG78" s="119"/>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6"/>
    </row>
    <row r="79" spans="1:64">
      <c r="A79" s="9"/>
      <c r="B79" s="9"/>
      <c r="C79" s="501"/>
      <c r="D79" s="641"/>
      <c r="E79" s="642"/>
      <c r="F79" s="642"/>
      <c r="G79" s="642"/>
      <c r="H79" s="642"/>
      <c r="I79" s="642"/>
      <c r="J79" s="642"/>
      <c r="K79" s="642"/>
      <c r="L79" s="642"/>
      <c r="M79" s="642"/>
      <c r="N79" s="642"/>
      <c r="O79" s="642"/>
      <c r="P79" s="642"/>
      <c r="Q79" s="642"/>
      <c r="R79" s="501"/>
      <c r="S79" s="183"/>
      <c r="T79" s="183"/>
      <c r="U79" s="119"/>
      <c r="V79" s="119"/>
      <c r="W79" s="119"/>
      <c r="X79" s="119"/>
      <c r="Y79" s="119"/>
      <c r="Z79" s="119"/>
      <c r="AA79" s="119"/>
      <c r="AB79" s="119"/>
      <c r="AC79" s="119"/>
      <c r="AD79" s="119"/>
      <c r="AE79" s="119"/>
      <c r="AF79" s="119"/>
      <c r="AG79" s="119"/>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6"/>
    </row>
    <row r="80" spans="1:64">
      <c r="A80" s="9"/>
      <c r="B80" s="9"/>
      <c r="C80" s="501"/>
      <c r="D80" s="641"/>
      <c r="E80" s="642"/>
      <c r="F80" s="642"/>
      <c r="G80" s="642"/>
      <c r="H80" s="642"/>
      <c r="I80" s="642"/>
      <c r="J80" s="642"/>
      <c r="K80" s="642"/>
      <c r="L80" s="642"/>
      <c r="M80" s="642"/>
      <c r="N80" s="642"/>
      <c r="O80" s="642"/>
      <c r="P80" s="642"/>
      <c r="Q80" s="642"/>
      <c r="R80" s="501"/>
      <c r="S80" s="183"/>
      <c r="T80" s="183"/>
      <c r="U80" s="119"/>
      <c r="V80" s="119"/>
      <c r="W80" s="119"/>
      <c r="X80" s="119"/>
      <c r="Y80" s="119"/>
      <c r="Z80" s="119"/>
      <c r="AA80" s="119"/>
      <c r="AB80" s="119"/>
      <c r="AC80" s="119"/>
      <c r="AD80" s="119"/>
      <c r="AE80" s="119"/>
      <c r="AF80" s="119"/>
      <c r="AG80" s="119"/>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6"/>
    </row>
    <row r="81" spans="1:64">
      <c r="A81" s="9"/>
      <c r="B81" s="9"/>
      <c r="C81" s="501"/>
      <c r="D81" s="641"/>
      <c r="E81" s="642"/>
      <c r="F81" s="642"/>
      <c r="G81" s="642"/>
      <c r="H81" s="642"/>
      <c r="I81" s="642"/>
      <c r="J81" s="642"/>
      <c r="K81" s="642"/>
      <c r="L81" s="642"/>
      <c r="M81" s="642"/>
      <c r="N81" s="642"/>
      <c r="O81" s="642"/>
      <c r="P81" s="642"/>
      <c r="Q81" s="642"/>
      <c r="R81" s="501"/>
      <c r="S81" s="183"/>
      <c r="T81" s="183"/>
      <c r="U81" s="119"/>
      <c r="V81" s="119"/>
      <c r="W81" s="119"/>
      <c r="X81" s="119"/>
      <c r="Y81" s="119"/>
      <c r="Z81" s="119"/>
      <c r="AA81" s="119"/>
      <c r="AB81" s="119"/>
      <c r="AC81" s="119"/>
      <c r="AD81" s="119"/>
      <c r="AE81" s="119"/>
      <c r="AF81" s="119"/>
      <c r="AG81" s="119"/>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6"/>
    </row>
    <row r="82" spans="1:64">
      <c r="A82" s="9"/>
      <c r="B82" s="9"/>
      <c r="C82" s="501"/>
      <c r="D82" s="641"/>
      <c r="E82" s="642"/>
      <c r="F82" s="642"/>
      <c r="G82" s="642"/>
      <c r="H82" s="642"/>
      <c r="I82" s="642"/>
      <c r="J82" s="642"/>
      <c r="K82" s="642"/>
      <c r="L82" s="642"/>
      <c r="M82" s="642"/>
      <c r="N82" s="642"/>
      <c r="O82" s="642"/>
      <c r="P82" s="642"/>
      <c r="Q82" s="642"/>
      <c r="R82" s="501"/>
      <c r="S82" s="183"/>
      <c r="T82" s="183"/>
      <c r="U82" s="119"/>
      <c r="V82" s="119"/>
      <c r="W82" s="119"/>
      <c r="X82" s="119"/>
      <c r="Y82" s="119"/>
      <c r="Z82" s="119"/>
      <c r="AA82" s="119"/>
      <c r="AB82" s="119"/>
      <c r="AC82" s="119"/>
      <c r="AD82" s="119"/>
      <c r="AE82" s="119"/>
      <c r="AF82" s="119"/>
      <c r="AG82" s="119"/>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6"/>
    </row>
    <row r="83" spans="1:64">
      <c r="A83" s="9"/>
      <c r="B83" s="9"/>
      <c r="C83" s="501"/>
      <c r="D83" s="641"/>
      <c r="E83" s="642"/>
      <c r="F83" s="642"/>
      <c r="G83" s="642"/>
      <c r="H83" s="642"/>
      <c r="I83" s="642"/>
      <c r="J83" s="642"/>
      <c r="K83" s="642"/>
      <c r="L83" s="642"/>
      <c r="M83" s="642"/>
      <c r="N83" s="642"/>
      <c r="O83" s="642"/>
      <c r="P83" s="642"/>
      <c r="Q83" s="642"/>
      <c r="R83" s="501"/>
      <c r="S83" s="183"/>
      <c r="T83" s="183"/>
      <c r="U83" s="119"/>
      <c r="V83" s="119"/>
      <c r="W83" s="119"/>
      <c r="X83" s="119"/>
      <c r="Y83" s="119"/>
      <c r="Z83" s="119"/>
      <c r="AA83" s="119"/>
      <c r="AB83" s="119"/>
      <c r="AC83" s="119"/>
      <c r="AD83" s="119"/>
      <c r="AE83" s="119"/>
      <c r="AF83" s="119"/>
      <c r="AG83" s="119"/>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6"/>
    </row>
    <row r="84" spans="1:64">
      <c r="A84" s="9"/>
      <c r="B84" s="9"/>
      <c r="C84" s="501"/>
      <c r="D84" s="641"/>
      <c r="E84" s="642"/>
      <c r="F84" s="642"/>
      <c r="G84" s="642"/>
      <c r="H84" s="642"/>
      <c r="I84" s="642"/>
      <c r="J84" s="642"/>
      <c r="K84" s="642"/>
      <c r="L84" s="642"/>
      <c r="M84" s="642"/>
      <c r="N84" s="642"/>
      <c r="O84" s="642"/>
      <c r="P84" s="642"/>
      <c r="Q84" s="642"/>
      <c r="R84" s="501"/>
      <c r="S84" s="183"/>
      <c r="T84" s="183"/>
      <c r="U84" s="119"/>
      <c r="V84" s="119"/>
      <c r="W84" s="119"/>
      <c r="X84" s="119"/>
      <c r="Y84" s="119"/>
      <c r="Z84" s="119"/>
      <c r="AA84" s="119"/>
      <c r="AB84" s="119"/>
      <c r="AC84" s="119"/>
      <c r="AD84" s="119"/>
      <c r="AE84" s="119"/>
      <c r="AF84" s="119"/>
      <c r="AG84" s="119"/>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6"/>
    </row>
    <row r="85" spans="1:64">
      <c r="A85" s="9"/>
      <c r="B85" s="9"/>
      <c r="C85" s="501"/>
      <c r="D85" s="641"/>
      <c r="E85" s="642"/>
      <c r="F85" s="642"/>
      <c r="G85" s="642"/>
      <c r="H85" s="642"/>
      <c r="I85" s="642"/>
      <c r="J85" s="642"/>
      <c r="K85" s="642"/>
      <c r="L85" s="642"/>
      <c r="M85" s="642"/>
      <c r="N85" s="642"/>
      <c r="O85" s="642"/>
      <c r="P85" s="642"/>
      <c r="Q85" s="642"/>
      <c r="R85" s="501"/>
      <c r="S85" s="183"/>
      <c r="T85" s="183"/>
      <c r="U85" s="119"/>
      <c r="V85" s="119"/>
      <c r="W85" s="119"/>
      <c r="X85" s="119"/>
      <c r="Y85" s="119"/>
      <c r="Z85" s="119"/>
      <c r="AA85" s="119"/>
      <c r="AB85" s="119"/>
      <c r="AC85" s="119"/>
      <c r="AD85" s="119"/>
      <c r="AE85" s="119"/>
      <c r="AF85" s="119"/>
      <c r="AG85" s="119"/>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6"/>
    </row>
    <row r="86" spans="1:64">
      <c r="A86" s="9"/>
      <c r="B86" s="9"/>
      <c r="C86" s="501"/>
      <c r="D86" s="641"/>
      <c r="E86" s="642"/>
      <c r="F86" s="642"/>
      <c r="G86" s="642"/>
      <c r="H86" s="642"/>
      <c r="I86" s="642"/>
      <c r="J86" s="642"/>
      <c r="K86" s="642"/>
      <c r="L86" s="642"/>
      <c r="M86" s="642"/>
      <c r="N86" s="642"/>
      <c r="O86" s="642"/>
      <c r="P86" s="642"/>
      <c r="Q86" s="642"/>
      <c r="R86" s="501"/>
      <c r="S86" s="183"/>
      <c r="T86" s="183"/>
      <c r="U86" s="119"/>
      <c r="V86" s="119"/>
      <c r="W86" s="119"/>
      <c r="X86" s="119"/>
      <c r="Y86" s="119"/>
      <c r="Z86" s="119"/>
      <c r="AA86" s="119"/>
      <c r="AB86" s="119"/>
      <c r="AC86" s="119"/>
      <c r="AD86" s="119"/>
      <c r="AE86" s="119"/>
      <c r="AF86" s="119"/>
      <c r="AG86" s="119"/>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6"/>
    </row>
    <row r="87" spans="1:64">
      <c r="A87" s="9"/>
      <c r="B87" s="9"/>
      <c r="C87" s="501"/>
      <c r="D87" s="641"/>
      <c r="E87" s="642"/>
      <c r="F87" s="642"/>
      <c r="G87" s="642"/>
      <c r="H87" s="642"/>
      <c r="I87" s="642"/>
      <c r="J87" s="642"/>
      <c r="K87" s="642"/>
      <c r="L87" s="642"/>
      <c r="M87" s="642"/>
      <c r="N87" s="642"/>
      <c r="O87" s="642"/>
      <c r="P87" s="642"/>
      <c r="Q87" s="642"/>
      <c r="R87" s="501"/>
      <c r="S87" s="183"/>
      <c r="T87" s="183"/>
      <c r="U87" s="119"/>
      <c r="V87" s="119"/>
      <c r="W87" s="119"/>
      <c r="X87" s="119"/>
      <c r="Y87" s="119"/>
      <c r="Z87" s="119"/>
      <c r="AA87" s="119"/>
      <c r="AB87" s="119"/>
      <c r="AC87" s="119"/>
      <c r="AD87" s="119"/>
      <c r="AE87" s="119"/>
      <c r="AF87" s="119"/>
      <c r="AG87" s="119"/>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6"/>
    </row>
    <row r="88" spans="1:64">
      <c r="A88" s="9"/>
      <c r="B88" s="9"/>
      <c r="C88" s="501"/>
      <c r="D88" s="641"/>
      <c r="E88" s="642"/>
      <c r="F88" s="642"/>
      <c r="G88" s="642"/>
      <c r="H88" s="642"/>
      <c r="I88" s="642"/>
      <c r="J88" s="642"/>
      <c r="K88" s="642"/>
      <c r="L88" s="642"/>
      <c r="M88" s="642"/>
      <c r="N88" s="642"/>
      <c r="O88" s="642"/>
      <c r="P88" s="642"/>
      <c r="Q88" s="642"/>
      <c r="R88" s="501"/>
      <c r="S88" s="183"/>
      <c r="T88" s="183"/>
      <c r="U88" s="119"/>
      <c r="V88" s="119"/>
      <c r="W88" s="119"/>
      <c r="X88" s="119"/>
      <c r="Y88" s="119"/>
      <c r="Z88" s="119"/>
      <c r="AA88" s="119"/>
      <c r="AB88" s="119"/>
      <c r="AC88" s="119"/>
      <c r="AD88" s="119"/>
      <c r="AE88" s="119"/>
      <c r="AF88" s="119"/>
      <c r="AG88" s="119"/>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6"/>
    </row>
    <row r="89" spans="1:64">
      <c r="A89" s="9"/>
      <c r="B89" s="9"/>
      <c r="C89" s="501"/>
      <c r="D89" s="641"/>
      <c r="E89" s="642"/>
      <c r="F89" s="642"/>
      <c r="G89" s="642"/>
      <c r="H89" s="642"/>
      <c r="I89" s="642"/>
      <c r="J89" s="642"/>
      <c r="K89" s="642"/>
      <c r="L89" s="642"/>
      <c r="M89" s="642"/>
      <c r="N89" s="642"/>
      <c r="O89" s="642"/>
      <c r="P89" s="642"/>
      <c r="Q89" s="642"/>
      <c r="R89" s="501"/>
      <c r="S89" s="183"/>
      <c r="T89" s="183"/>
      <c r="U89" s="119"/>
      <c r="V89" s="119"/>
      <c r="W89" s="119"/>
      <c r="X89" s="119"/>
      <c r="Y89" s="119"/>
      <c r="Z89" s="119"/>
      <c r="AA89" s="119"/>
      <c r="AB89" s="119"/>
      <c r="AC89" s="119"/>
      <c r="AD89" s="119"/>
      <c r="AE89" s="119"/>
      <c r="AF89" s="119"/>
      <c r="AG89" s="119"/>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6"/>
    </row>
    <row r="90" spans="1:64">
      <c r="A90" s="9"/>
      <c r="B90" s="9"/>
      <c r="C90" s="501"/>
      <c r="D90" s="641"/>
      <c r="E90" s="642"/>
      <c r="F90" s="642"/>
      <c r="G90" s="642"/>
      <c r="H90" s="642"/>
      <c r="I90" s="642"/>
      <c r="J90" s="642"/>
      <c r="K90" s="642"/>
      <c r="L90" s="642"/>
      <c r="M90" s="642"/>
      <c r="N90" s="642"/>
      <c r="O90" s="642"/>
      <c r="P90" s="642"/>
      <c r="Q90" s="642"/>
      <c r="R90" s="501"/>
      <c r="S90" s="183"/>
      <c r="T90" s="183"/>
      <c r="U90" s="119"/>
      <c r="V90" s="119"/>
      <c r="W90" s="119"/>
      <c r="X90" s="119"/>
      <c r="Y90" s="119"/>
      <c r="Z90" s="119"/>
      <c r="AA90" s="119"/>
      <c r="AB90" s="119"/>
      <c r="AC90" s="119"/>
      <c r="AD90" s="119"/>
      <c r="AE90" s="119"/>
      <c r="AF90" s="119"/>
      <c r="AG90" s="119"/>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6"/>
    </row>
    <row r="91" spans="1:64">
      <c r="A91" s="9"/>
      <c r="B91" s="9"/>
      <c r="C91" s="501"/>
      <c r="D91" s="641"/>
      <c r="E91" s="642"/>
      <c r="F91" s="642"/>
      <c r="G91" s="642"/>
      <c r="H91" s="642"/>
      <c r="I91" s="642"/>
      <c r="J91" s="642"/>
      <c r="K91" s="642"/>
      <c r="L91" s="642"/>
      <c r="M91" s="642"/>
      <c r="N91" s="642"/>
      <c r="O91" s="642"/>
      <c r="P91" s="642"/>
      <c r="Q91" s="642"/>
      <c r="R91" s="501"/>
      <c r="S91" s="183"/>
      <c r="T91" s="183"/>
      <c r="U91" s="119"/>
      <c r="V91" s="119"/>
      <c r="W91" s="119"/>
      <c r="X91" s="119"/>
      <c r="Y91" s="119"/>
      <c r="Z91" s="119"/>
      <c r="AA91" s="119"/>
      <c r="AB91" s="119"/>
      <c r="AC91" s="119"/>
      <c r="AD91" s="119"/>
      <c r="AE91" s="119"/>
      <c r="AF91" s="119"/>
      <c r="AG91" s="119"/>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6"/>
    </row>
    <row r="92" spans="1:64">
      <c r="A92" s="9"/>
      <c r="B92" s="9"/>
      <c r="C92" s="501"/>
      <c r="D92" s="641"/>
      <c r="E92" s="642"/>
      <c r="F92" s="642"/>
      <c r="G92" s="642"/>
      <c r="H92" s="642"/>
      <c r="I92" s="642"/>
      <c r="J92" s="642"/>
      <c r="K92" s="642"/>
      <c r="L92" s="642"/>
      <c r="M92" s="642"/>
      <c r="N92" s="642"/>
      <c r="O92" s="642"/>
      <c r="P92" s="642"/>
      <c r="Q92" s="642"/>
      <c r="R92" s="501"/>
      <c r="S92" s="183"/>
      <c r="T92" s="183"/>
      <c r="U92" s="119"/>
      <c r="V92" s="119"/>
      <c r="W92" s="119"/>
      <c r="X92" s="119"/>
      <c r="Y92" s="119"/>
      <c r="Z92" s="119"/>
      <c r="AA92" s="119"/>
      <c r="AB92" s="119"/>
      <c r="AC92" s="119"/>
      <c r="AD92" s="119"/>
      <c r="AE92" s="119"/>
      <c r="AF92" s="119"/>
      <c r="AG92" s="119"/>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6"/>
    </row>
    <row r="93" spans="1:64">
      <c r="A93" s="9"/>
      <c r="B93" s="9"/>
      <c r="C93" s="501"/>
      <c r="D93" s="641"/>
      <c r="E93" s="642"/>
      <c r="F93" s="642"/>
      <c r="G93" s="642"/>
      <c r="H93" s="642"/>
      <c r="I93" s="642"/>
      <c r="J93" s="642"/>
      <c r="K93" s="642"/>
      <c r="L93" s="642"/>
      <c r="M93" s="642"/>
      <c r="N93" s="642"/>
      <c r="O93" s="642"/>
      <c r="P93" s="642"/>
      <c r="Q93" s="642"/>
      <c r="R93" s="501"/>
      <c r="S93" s="183"/>
      <c r="T93" s="183"/>
      <c r="U93" s="119"/>
      <c r="V93" s="119"/>
      <c r="W93" s="119"/>
      <c r="X93" s="119"/>
      <c r="Y93" s="119"/>
      <c r="Z93" s="119"/>
      <c r="AA93" s="119"/>
      <c r="AB93" s="119"/>
      <c r="AC93" s="119"/>
      <c r="AD93" s="119"/>
      <c r="AE93" s="119"/>
      <c r="AF93" s="119"/>
      <c r="AG93" s="119"/>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6"/>
    </row>
    <row r="94" spans="1:64">
      <c r="A94" s="9"/>
      <c r="B94" s="9"/>
      <c r="C94" s="501"/>
      <c r="D94" s="641"/>
      <c r="E94" s="642"/>
      <c r="F94" s="642"/>
      <c r="G94" s="642"/>
      <c r="H94" s="642"/>
      <c r="I94" s="642"/>
      <c r="J94" s="642"/>
      <c r="K94" s="642"/>
      <c r="L94" s="642"/>
      <c r="M94" s="642"/>
      <c r="N94" s="642"/>
      <c r="O94" s="642"/>
      <c r="P94" s="642"/>
      <c r="Q94" s="642"/>
      <c r="R94" s="501"/>
      <c r="S94" s="183"/>
      <c r="T94" s="183"/>
      <c r="U94" s="119"/>
      <c r="V94" s="119"/>
      <c r="W94" s="119"/>
      <c r="X94" s="119"/>
      <c r="Y94" s="119"/>
      <c r="Z94" s="119"/>
      <c r="AA94" s="119"/>
      <c r="AB94" s="119"/>
      <c r="AC94" s="119"/>
      <c r="AD94" s="119"/>
      <c r="AE94" s="119"/>
      <c r="AF94" s="119"/>
      <c r="AG94" s="119"/>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6"/>
    </row>
    <row r="95" spans="1:64">
      <c r="A95" s="9"/>
      <c r="B95" s="9"/>
      <c r="C95" s="501"/>
      <c r="D95" s="641"/>
      <c r="E95" s="642"/>
      <c r="F95" s="642"/>
      <c r="G95" s="642"/>
      <c r="H95" s="642"/>
      <c r="I95" s="642"/>
      <c r="J95" s="642"/>
      <c r="K95" s="642"/>
      <c r="L95" s="642"/>
      <c r="M95" s="642"/>
      <c r="N95" s="642"/>
      <c r="O95" s="642"/>
      <c r="P95" s="642"/>
      <c r="Q95" s="642"/>
      <c r="R95" s="501"/>
      <c r="S95" s="183"/>
      <c r="T95" s="183"/>
      <c r="U95" s="119"/>
      <c r="V95" s="119"/>
      <c r="W95" s="119"/>
      <c r="X95" s="119"/>
      <c r="Y95" s="119"/>
      <c r="Z95" s="119"/>
      <c r="AA95" s="119"/>
      <c r="AB95" s="119"/>
      <c r="AC95" s="119"/>
      <c r="AD95" s="119"/>
      <c r="AE95" s="119"/>
      <c r="AF95" s="119"/>
      <c r="AG95" s="119"/>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6"/>
    </row>
    <row r="96" spans="1:64">
      <c r="A96" s="9"/>
      <c r="B96" s="9"/>
      <c r="C96" s="501"/>
      <c r="D96" s="641"/>
      <c r="E96" s="642"/>
      <c r="F96" s="642"/>
      <c r="G96" s="642"/>
      <c r="H96" s="642"/>
      <c r="I96" s="642"/>
      <c r="J96" s="642"/>
      <c r="K96" s="642"/>
      <c r="L96" s="642"/>
      <c r="M96" s="642"/>
      <c r="N96" s="642"/>
      <c r="O96" s="642"/>
      <c r="P96" s="642"/>
      <c r="Q96" s="642"/>
      <c r="R96" s="501"/>
      <c r="S96" s="183"/>
      <c r="T96" s="183"/>
      <c r="U96" s="119"/>
      <c r="V96" s="119"/>
      <c r="W96" s="119"/>
      <c r="X96" s="119"/>
      <c r="Y96" s="119"/>
      <c r="Z96" s="119"/>
      <c r="AA96" s="119"/>
      <c r="AB96" s="119"/>
      <c r="AC96" s="119"/>
      <c r="AD96" s="119"/>
      <c r="AE96" s="119"/>
      <c r="AF96" s="119"/>
      <c r="AG96" s="119"/>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6"/>
    </row>
    <row r="97" spans="1:64">
      <c r="A97" s="9"/>
      <c r="B97" s="9"/>
      <c r="C97" s="501"/>
      <c r="D97" s="641"/>
      <c r="E97" s="642"/>
      <c r="F97" s="642"/>
      <c r="G97" s="642"/>
      <c r="H97" s="642"/>
      <c r="I97" s="642"/>
      <c r="J97" s="642"/>
      <c r="K97" s="642"/>
      <c r="L97" s="642"/>
      <c r="M97" s="642"/>
      <c r="N97" s="642"/>
      <c r="O97" s="642"/>
      <c r="P97" s="642"/>
      <c r="Q97" s="642"/>
      <c r="R97" s="501"/>
      <c r="S97" s="183"/>
      <c r="T97" s="183"/>
      <c r="U97" s="119"/>
      <c r="V97" s="119"/>
      <c r="W97" s="119"/>
      <c r="X97" s="119"/>
      <c r="Y97" s="119"/>
      <c r="Z97" s="119"/>
      <c r="AA97" s="119"/>
      <c r="AB97" s="119"/>
      <c r="AC97" s="119"/>
      <c r="AD97" s="119"/>
      <c r="AE97" s="119"/>
      <c r="AF97" s="119"/>
      <c r="AG97" s="119"/>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6"/>
    </row>
    <row r="98" spans="1:64">
      <c r="A98" s="9"/>
      <c r="B98" s="9"/>
      <c r="C98" s="501"/>
      <c r="D98" s="641"/>
      <c r="E98" s="642"/>
      <c r="F98" s="642"/>
      <c r="G98" s="642"/>
      <c r="H98" s="642"/>
      <c r="I98" s="642"/>
      <c r="J98" s="642"/>
      <c r="K98" s="642"/>
      <c r="L98" s="642"/>
      <c r="M98" s="642"/>
      <c r="N98" s="642"/>
      <c r="O98" s="642"/>
      <c r="P98" s="642"/>
      <c r="Q98" s="642"/>
      <c r="R98" s="501"/>
      <c r="S98" s="183"/>
      <c r="T98" s="183"/>
      <c r="U98" s="119"/>
      <c r="V98" s="119"/>
      <c r="W98" s="119"/>
      <c r="X98" s="119"/>
      <c r="Y98" s="119"/>
      <c r="Z98" s="119"/>
      <c r="AA98" s="119"/>
      <c r="AB98" s="119"/>
      <c r="AC98" s="119"/>
      <c r="AD98" s="119"/>
      <c r="AE98" s="119"/>
      <c r="AF98" s="119"/>
      <c r="AG98" s="119"/>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6"/>
    </row>
    <row r="99" spans="1:64">
      <c r="A99" s="9"/>
      <c r="B99" s="9"/>
      <c r="C99" s="501"/>
      <c r="D99" s="641"/>
      <c r="E99" s="642"/>
      <c r="F99" s="642"/>
      <c r="G99" s="642"/>
      <c r="H99" s="642"/>
      <c r="I99" s="642"/>
      <c r="J99" s="642"/>
      <c r="K99" s="642"/>
      <c r="L99" s="642"/>
      <c r="M99" s="642"/>
      <c r="N99" s="642"/>
      <c r="O99" s="642"/>
      <c r="P99" s="642"/>
      <c r="Q99" s="642"/>
      <c r="R99" s="501"/>
      <c r="S99" s="183"/>
      <c r="T99" s="183"/>
      <c r="U99" s="119"/>
      <c r="V99" s="119"/>
      <c r="W99" s="119"/>
      <c r="X99" s="119"/>
      <c r="Y99" s="119"/>
      <c r="Z99" s="119"/>
      <c r="AA99" s="119"/>
      <c r="AB99" s="119"/>
      <c r="AC99" s="119"/>
      <c r="AD99" s="119"/>
      <c r="AE99" s="119"/>
      <c r="AF99" s="119"/>
      <c r="AG99" s="119"/>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6"/>
    </row>
    <row r="100" spans="1:64">
      <c r="A100" s="9"/>
      <c r="B100" s="9"/>
      <c r="C100" s="501"/>
      <c r="D100" s="641"/>
      <c r="E100" s="642"/>
      <c r="F100" s="642"/>
      <c r="G100" s="642"/>
      <c r="H100" s="642"/>
      <c r="I100" s="642"/>
      <c r="J100" s="642"/>
      <c r="K100" s="642"/>
      <c r="L100" s="642"/>
      <c r="M100" s="642"/>
      <c r="N100" s="642"/>
      <c r="O100" s="642"/>
      <c r="P100" s="642"/>
      <c r="Q100" s="642"/>
      <c r="R100" s="501"/>
      <c r="S100" s="183"/>
      <c r="T100" s="183"/>
      <c r="U100" s="119"/>
      <c r="V100" s="119"/>
      <c r="W100" s="119"/>
      <c r="X100" s="119"/>
      <c r="Y100" s="119"/>
      <c r="Z100" s="119"/>
      <c r="AA100" s="119"/>
      <c r="AB100" s="119"/>
      <c r="AC100" s="119"/>
      <c r="AD100" s="119"/>
      <c r="AE100" s="119"/>
      <c r="AF100" s="119"/>
      <c r="AG100" s="119"/>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6"/>
    </row>
    <row r="101" spans="1:64">
      <c r="A101" s="9"/>
      <c r="B101" s="9"/>
      <c r="C101" s="501"/>
      <c r="D101" s="641"/>
      <c r="E101" s="642"/>
      <c r="F101" s="642"/>
      <c r="G101" s="642"/>
      <c r="H101" s="642"/>
      <c r="I101" s="642"/>
      <c r="J101" s="642"/>
      <c r="K101" s="642"/>
      <c r="L101" s="642"/>
      <c r="M101" s="642"/>
      <c r="N101" s="642"/>
      <c r="O101" s="642"/>
      <c r="P101" s="642"/>
      <c r="Q101" s="642"/>
      <c r="R101" s="501"/>
      <c r="S101" s="183"/>
      <c r="T101" s="183"/>
      <c r="U101" s="119"/>
      <c r="V101" s="119"/>
      <c r="W101" s="119"/>
      <c r="X101" s="119"/>
      <c r="Y101" s="119"/>
      <c r="Z101" s="119"/>
      <c r="AA101" s="119"/>
      <c r="AB101" s="119"/>
      <c r="AC101" s="119"/>
      <c r="AD101" s="119"/>
      <c r="AE101" s="119"/>
      <c r="AF101" s="119"/>
      <c r="AG101" s="119"/>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6"/>
    </row>
    <row r="102" spans="1:64">
      <c r="A102" s="9"/>
      <c r="B102" s="9"/>
      <c r="C102" s="501"/>
      <c r="D102" s="641"/>
      <c r="E102" s="642"/>
      <c r="F102" s="642"/>
      <c r="G102" s="642"/>
      <c r="H102" s="642"/>
      <c r="I102" s="642"/>
      <c r="J102" s="642"/>
      <c r="K102" s="642"/>
      <c r="L102" s="642"/>
      <c r="M102" s="642"/>
      <c r="N102" s="642"/>
      <c r="O102" s="642"/>
      <c r="P102" s="642"/>
      <c r="Q102" s="642"/>
      <c r="R102" s="501"/>
      <c r="S102" s="183"/>
      <c r="T102" s="183"/>
      <c r="U102" s="119"/>
      <c r="V102" s="119"/>
      <c r="W102" s="119"/>
      <c r="X102" s="119"/>
      <c r="Y102" s="119"/>
      <c r="Z102" s="119"/>
      <c r="AA102" s="119"/>
      <c r="AB102" s="119"/>
      <c r="AC102" s="119"/>
      <c r="AD102" s="119"/>
      <c r="AE102" s="119"/>
      <c r="AF102" s="119"/>
      <c r="AG102" s="119"/>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6"/>
    </row>
    <row r="103" spans="1:64">
      <c r="A103" s="9"/>
      <c r="B103" s="9"/>
      <c r="C103" s="501"/>
      <c r="D103" s="641"/>
      <c r="E103" s="642"/>
      <c r="F103" s="642"/>
      <c r="G103" s="642"/>
      <c r="H103" s="642"/>
      <c r="I103" s="642"/>
      <c r="J103" s="642"/>
      <c r="K103" s="642"/>
      <c r="L103" s="642"/>
      <c r="M103" s="642"/>
      <c r="N103" s="642"/>
      <c r="O103" s="642"/>
      <c r="P103" s="642"/>
      <c r="Q103" s="642"/>
      <c r="R103" s="501"/>
      <c r="S103" s="183"/>
      <c r="T103" s="183"/>
      <c r="U103" s="119"/>
      <c r="V103" s="119"/>
      <c r="W103" s="119"/>
      <c r="X103" s="119"/>
      <c r="Y103" s="119"/>
      <c r="Z103" s="119"/>
      <c r="AA103" s="119"/>
      <c r="AB103" s="119"/>
      <c r="AC103" s="119"/>
      <c r="AD103" s="119"/>
      <c r="AE103" s="119"/>
      <c r="AF103" s="119"/>
      <c r="AG103" s="119"/>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6"/>
    </row>
    <row r="104" spans="1:64">
      <c r="A104" s="9"/>
      <c r="B104" s="9"/>
      <c r="C104" s="501"/>
      <c r="D104" s="641"/>
      <c r="E104" s="642"/>
      <c r="F104" s="642"/>
      <c r="G104" s="642"/>
      <c r="H104" s="642"/>
      <c r="I104" s="642"/>
      <c r="J104" s="642"/>
      <c r="K104" s="642"/>
      <c r="L104" s="642"/>
      <c r="M104" s="642"/>
      <c r="N104" s="642"/>
      <c r="O104" s="642"/>
      <c r="P104" s="642"/>
      <c r="Q104" s="642"/>
      <c r="R104" s="501"/>
      <c r="S104" s="183"/>
      <c r="T104" s="183"/>
      <c r="U104" s="119"/>
      <c r="V104" s="119"/>
      <c r="W104" s="119"/>
      <c r="X104" s="119"/>
      <c r="Y104" s="119"/>
      <c r="Z104" s="119"/>
      <c r="AA104" s="119"/>
      <c r="AB104" s="119"/>
      <c r="AC104" s="119"/>
      <c r="AD104" s="119"/>
      <c r="AE104" s="119"/>
      <c r="AF104" s="119"/>
      <c r="AG104" s="119"/>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6"/>
    </row>
    <row r="105" spans="1:64">
      <c r="A105" s="9"/>
      <c r="B105" s="9"/>
      <c r="C105" s="501"/>
      <c r="D105" s="641"/>
      <c r="E105" s="642"/>
      <c r="F105" s="642"/>
      <c r="G105" s="642"/>
      <c r="H105" s="642"/>
      <c r="I105" s="642"/>
      <c r="J105" s="642"/>
      <c r="K105" s="642"/>
      <c r="L105" s="642"/>
      <c r="M105" s="642"/>
      <c r="N105" s="642"/>
      <c r="O105" s="642"/>
      <c r="P105" s="642"/>
      <c r="Q105" s="642"/>
      <c r="R105" s="501"/>
      <c r="S105" s="183"/>
      <c r="T105" s="183"/>
      <c r="U105" s="119"/>
      <c r="V105" s="119"/>
      <c r="W105" s="119"/>
      <c r="X105" s="119"/>
      <c r="Y105" s="119"/>
      <c r="Z105" s="119"/>
      <c r="AA105" s="119"/>
      <c r="AB105" s="119"/>
      <c r="AC105" s="119"/>
      <c r="AD105" s="119"/>
      <c r="AE105" s="119"/>
      <c r="AF105" s="119"/>
      <c r="AG105" s="119"/>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6"/>
    </row>
    <row r="106" spans="1:64">
      <c r="A106" s="9"/>
      <c r="B106" s="9"/>
      <c r="C106" s="501"/>
      <c r="D106" s="641"/>
      <c r="E106" s="642"/>
      <c r="F106" s="642"/>
      <c r="G106" s="642"/>
      <c r="H106" s="642"/>
      <c r="I106" s="642"/>
      <c r="J106" s="642"/>
      <c r="K106" s="642"/>
      <c r="L106" s="642"/>
      <c r="M106" s="642"/>
      <c r="N106" s="642"/>
      <c r="O106" s="642"/>
      <c r="P106" s="642"/>
      <c r="Q106" s="642"/>
      <c r="R106" s="501"/>
      <c r="S106" s="183"/>
      <c r="T106" s="183"/>
      <c r="U106" s="119"/>
      <c r="V106" s="119"/>
      <c r="W106" s="119"/>
      <c r="X106" s="119"/>
      <c r="Y106" s="119"/>
      <c r="Z106" s="119"/>
      <c r="AA106" s="119"/>
      <c r="AB106" s="119"/>
      <c r="AC106" s="119"/>
      <c r="AD106" s="119"/>
      <c r="AE106" s="119"/>
      <c r="AF106" s="119"/>
      <c r="AG106" s="119"/>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6"/>
    </row>
    <row r="107" spans="1:64">
      <c r="A107" s="9"/>
      <c r="B107" s="9"/>
      <c r="C107" s="501"/>
      <c r="D107" s="641"/>
      <c r="E107" s="642"/>
      <c r="F107" s="642"/>
      <c r="G107" s="642"/>
      <c r="H107" s="642"/>
      <c r="I107" s="642"/>
      <c r="J107" s="642"/>
      <c r="K107" s="642"/>
      <c r="L107" s="642"/>
      <c r="M107" s="642"/>
      <c r="N107" s="642"/>
      <c r="O107" s="642"/>
      <c r="P107" s="642"/>
      <c r="Q107" s="642"/>
      <c r="R107" s="501"/>
      <c r="S107" s="183"/>
      <c r="T107" s="183"/>
      <c r="U107" s="119"/>
      <c r="V107" s="119"/>
      <c r="W107" s="119"/>
      <c r="X107" s="119"/>
      <c r="Y107" s="119"/>
      <c r="Z107" s="119"/>
      <c r="AA107" s="119"/>
      <c r="AB107" s="119"/>
      <c r="AC107" s="119"/>
      <c r="AD107" s="119"/>
      <c r="AE107" s="119"/>
      <c r="AF107" s="119"/>
      <c r="AG107" s="119"/>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6"/>
    </row>
    <row r="108" spans="1:64">
      <c r="A108" s="9"/>
      <c r="B108" s="9"/>
      <c r="C108" s="501"/>
      <c r="D108" s="641"/>
      <c r="E108" s="642"/>
      <c r="F108" s="642"/>
      <c r="G108" s="642"/>
      <c r="H108" s="642"/>
      <c r="I108" s="642"/>
      <c r="J108" s="642"/>
      <c r="K108" s="642"/>
      <c r="L108" s="642"/>
      <c r="M108" s="642"/>
      <c r="N108" s="642"/>
      <c r="O108" s="642"/>
      <c r="P108" s="642"/>
      <c r="Q108" s="642"/>
      <c r="R108" s="501"/>
      <c r="S108" s="183"/>
      <c r="T108" s="183"/>
      <c r="U108" s="119"/>
      <c r="V108" s="119"/>
      <c r="W108" s="119"/>
      <c r="X108" s="119"/>
      <c r="Y108" s="119"/>
      <c r="Z108" s="119"/>
      <c r="AA108" s="119"/>
      <c r="AB108" s="119"/>
      <c r="AC108" s="119"/>
      <c r="AD108" s="119"/>
      <c r="AE108" s="119"/>
      <c r="AF108" s="119"/>
      <c r="AG108" s="119"/>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6"/>
    </row>
    <row r="109" spans="1:64">
      <c r="A109" s="9"/>
      <c r="B109" s="9"/>
      <c r="C109" s="501"/>
      <c r="D109" s="641"/>
      <c r="E109" s="642"/>
      <c r="F109" s="642"/>
      <c r="G109" s="642"/>
      <c r="H109" s="642"/>
      <c r="I109" s="642"/>
      <c r="J109" s="642"/>
      <c r="K109" s="642"/>
      <c r="L109" s="642"/>
      <c r="M109" s="642"/>
      <c r="N109" s="642"/>
      <c r="O109" s="642"/>
      <c r="P109" s="642"/>
      <c r="Q109" s="642"/>
      <c r="R109" s="501"/>
      <c r="S109" s="183"/>
      <c r="T109" s="183"/>
      <c r="U109" s="119"/>
      <c r="V109" s="119"/>
      <c r="W109" s="119"/>
      <c r="X109" s="119"/>
      <c r="Y109" s="119"/>
      <c r="Z109" s="119"/>
      <c r="AA109" s="119"/>
      <c r="AB109" s="119"/>
      <c r="AC109" s="119"/>
      <c r="AD109" s="119"/>
      <c r="AE109" s="119"/>
      <c r="AF109" s="119"/>
      <c r="AG109" s="119"/>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6"/>
    </row>
    <row r="110" spans="1:64">
      <c r="A110" s="9"/>
      <c r="B110" s="9"/>
      <c r="C110" s="501"/>
      <c r="D110" s="641"/>
      <c r="E110" s="642"/>
      <c r="F110" s="642"/>
      <c r="G110" s="642"/>
      <c r="H110" s="642"/>
      <c r="I110" s="642"/>
      <c r="J110" s="642"/>
      <c r="K110" s="642"/>
      <c r="L110" s="642"/>
      <c r="M110" s="642"/>
      <c r="N110" s="642"/>
      <c r="O110" s="642"/>
      <c r="P110" s="642"/>
      <c r="Q110" s="642"/>
      <c r="R110" s="501"/>
      <c r="S110" s="183"/>
      <c r="T110" s="183"/>
      <c r="U110" s="119"/>
      <c r="V110" s="119"/>
      <c r="W110" s="119"/>
      <c r="X110" s="119"/>
      <c r="Y110" s="119"/>
      <c r="Z110" s="119"/>
      <c r="AA110" s="119"/>
      <c r="AB110" s="119"/>
      <c r="AC110" s="119"/>
      <c r="AD110" s="119"/>
      <c r="AE110" s="119"/>
      <c r="AF110" s="119"/>
      <c r="AG110" s="119"/>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6"/>
    </row>
    <row r="111" spans="1:64">
      <c r="A111" s="9"/>
      <c r="B111" s="9"/>
      <c r="C111" s="501"/>
      <c r="D111" s="641"/>
      <c r="E111" s="642"/>
      <c r="F111" s="642"/>
      <c r="G111" s="642"/>
      <c r="H111" s="642"/>
      <c r="I111" s="642"/>
      <c r="J111" s="642"/>
      <c r="K111" s="642"/>
      <c r="L111" s="642"/>
      <c r="M111" s="642"/>
      <c r="N111" s="642"/>
      <c r="O111" s="642"/>
      <c r="P111" s="642"/>
      <c r="Q111" s="642"/>
      <c r="R111" s="501"/>
      <c r="S111" s="183"/>
      <c r="T111" s="183"/>
      <c r="U111" s="119"/>
      <c r="V111" s="119"/>
      <c r="W111" s="119"/>
      <c r="X111" s="119"/>
      <c r="Y111" s="119"/>
      <c r="Z111" s="119"/>
      <c r="AA111" s="119"/>
      <c r="AB111" s="119"/>
      <c r="AC111" s="119"/>
      <c r="AD111" s="119"/>
      <c r="AE111" s="119"/>
      <c r="AF111" s="119"/>
      <c r="AG111" s="119"/>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6"/>
    </row>
    <row r="112" spans="1:64">
      <c r="A112" s="9"/>
      <c r="B112" s="9"/>
      <c r="C112" s="501"/>
      <c r="D112" s="641"/>
      <c r="E112" s="642"/>
      <c r="F112" s="642"/>
      <c r="G112" s="642"/>
      <c r="H112" s="642"/>
      <c r="I112" s="642"/>
      <c r="J112" s="642"/>
      <c r="K112" s="642"/>
      <c r="L112" s="642"/>
      <c r="M112" s="642"/>
      <c r="N112" s="642"/>
      <c r="O112" s="642"/>
      <c r="P112" s="642"/>
      <c r="Q112" s="642"/>
      <c r="R112" s="501"/>
      <c r="S112" s="183"/>
      <c r="T112" s="183"/>
      <c r="U112" s="119"/>
      <c r="V112" s="119"/>
      <c r="W112" s="119"/>
      <c r="X112" s="119"/>
      <c r="Y112" s="119"/>
      <c r="Z112" s="119"/>
      <c r="AA112" s="119"/>
      <c r="AB112" s="119"/>
      <c r="AC112" s="119"/>
      <c r="AD112" s="119"/>
      <c r="AE112" s="119"/>
      <c r="AF112" s="119"/>
      <c r="AG112" s="119"/>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6"/>
    </row>
    <row r="113" spans="1:64">
      <c r="A113" s="9"/>
      <c r="B113" s="9"/>
      <c r="C113" s="501"/>
      <c r="D113" s="641"/>
      <c r="E113" s="642"/>
      <c r="F113" s="642"/>
      <c r="G113" s="642"/>
      <c r="H113" s="642"/>
      <c r="I113" s="642"/>
      <c r="J113" s="642"/>
      <c r="K113" s="642"/>
      <c r="L113" s="642"/>
      <c r="M113" s="642"/>
      <c r="N113" s="642"/>
      <c r="O113" s="642"/>
      <c r="P113" s="642"/>
      <c r="Q113" s="642"/>
      <c r="R113" s="501"/>
      <c r="S113" s="183"/>
      <c r="T113" s="183"/>
      <c r="U113" s="119"/>
      <c r="V113" s="119"/>
      <c r="W113" s="119"/>
      <c r="X113" s="119"/>
      <c r="Y113" s="119"/>
      <c r="Z113" s="119"/>
      <c r="AA113" s="119"/>
      <c r="AB113" s="119"/>
      <c r="AC113" s="119"/>
      <c r="AD113" s="119"/>
      <c r="AE113" s="119"/>
      <c r="AF113" s="119"/>
      <c r="AG113" s="119"/>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6"/>
    </row>
    <row r="114" spans="1:64">
      <c r="A114" s="9"/>
      <c r="B114" s="9"/>
      <c r="C114" s="501"/>
      <c r="D114" s="641"/>
      <c r="E114" s="642"/>
      <c r="F114" s="642"/>
      <c r="G114" s="642"/>
      <c r="H114" s="642"/>
      <c r="I114" s="642"/>
      <c r="J114" s="642"/>
      <c r="K114" s="642"/>
      <c r="L114" s="642"/>
      <c r="M114" s="642"/>
      <c r="N114" s="642"/>
      <c r="O114" s="642"/>
      <c r="P114" s="642"/>
      <c r="Q114" s="642"/>
      <c r="R114" s="501"/>
      <c r="S114" s="183"/>
      <c r="T114" s="183"/>
      <c r="U114" s="119"/>
      <c r="V114" s="119"/>
      <c r="W114" s="119"/>
      <c r="X114" s="119"/>
      <c r="Y114" s="119"/>
      <c r="Z114" s="119"/>
      <c r="AA114" s="119"/>
      <c r="AB114" s="119"/>
      <c r="AC114" s="119"/>
      <c r="AD114" s="119"/>
      <c r="AE114" s="119"/>
      <c r="AF114" s="119"/>
      <c r="AG114" s="119"/>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6"/>
    </row>
    <row r="115" spans="1:64">
      <c r="A115" s="9"/>
      <c r="B115" s="9"/>
      <c r="C115" s="501"/>
      <c r="D115" s="641"/>
      <c r="E115" s="642"/>
      <c r="F115" s="642"/>
      <c r="G115" s="642"/>
      <c r="H115" s="642"/>
      <c r="I115" s="642"/>
      <c r="J115" s="642"/>
      <c r="K115" s="642"/>
      <c r="L115" s="642"/>
      <c r="M115" s="642"/>
      <c r="N115" s="642"/>
      <c r="O115" s="642"/>
      <c r="P115" s="642"/>
      <c r="Q115" s="642"/>
      <c r="R115" s="501"/>
      <c r="S115" s="183"/>
      <c r="T115" s="183"/>
      <c r="U115" s="119"/>
      <c r="V115" s="119"/>
      <c r="W115" s="119"/>
      <c r="X115" s="119"/>
      <c r="Y115" s="119"/>
      <c r="Z115" s="119"/>
      <c r="AA115" s="119"/>
      <c r="AB115" s="119"/>
      <c r="AC115" s="119"/>
      <c r="AD115" s="119"/>
      <c r="AE115" s="119"/>
      <c r="AF115" s="119"/>
      <c r="AG115" s="119"/>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6"/>
    </row>
    <row r="116" spans="1:64">
      <c r="A116" s="9"/>
      <c r="B116" s="9"/>
      <c r="C116" s="501"/>
      <c r="D116" s="641"/>
      <c r="E116" s="642"/>
      <c r="F116" s="642"/>
      <c r="G116" s="642"/>
      <c r="H116" s="642"/>
      <c r="I116" s="642"/>
      <c r="J116" s="642"/>
      <c r="K116" s="642"/>
      <c r="L116" s="642"/>
      <c r="M116" s="642"/>
      <c r="N116" s="642"/>
      <c r="O116" s="642"/>
      <c r="P116" s="642"/>
      <c r="Q116" s="642"/>
      <c r="R116" s="501"/>
      <c r="S116" s="183"/>
      <c r="T116" s="183"/>
      <c r="U116" s="119"/>
      <c r="V116" s="119"/>
      <c r="W116" s="119"/>
      <c r="X116" s="119"/>
      <c r="Y116" s="119"/>
      <c r="Z116" s="119"/>
      <c r="AA116" s="119"/>
      <c r="AB116" s="119"/>
      <c r="AC116" s="119"/>
      <c r="AD116" s="119"/>
      <c r="AE116" s="119"/>
      <c r="AF116" s="119"/>
      <c r="AG116" s="119"/>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6"/>
    </row>
    <row r="117" spans="1:64">
      <c r="A117" s="9"/>
      <c r="B117" s="9"/>
      <c r="C117" s="501"/>
      <c r="D117" s="641"/>
      <c r="E117" s="642"/>
      <c r="F117" s="642"/>
      <c r="G117" s="642"/>
      <c r="H117" s="642"/>
      <c r="I117" s="642"/>
      <c r="J117" s="642"/>
      <c r="K117" s="642"/>
      <c r="L117" s="642"/>
      <c r="M117" s="642"/>
      <c r="N117" s="642"/>
      <c r="O117" s="642"/>
      <c r="P117" s="642"/>
      <c r="Q117" s="642"/>
      <c r="R117" s="501"/>
      <c r="S117" s="183"/>
      <c r="T117" s="183"/>
      <c r="U117" s="119"/>
      <c r="V117" s="119"/>
      <c r="W117" s="119"/>
      <c r="X117" s="119"/>
      <c r="Y117" s="119"/>
      <c r="Z117" s="119"/>
      <c r="AA117" s="119"/>
      <c r="AB117" s="119"/>
      <c r="AC117" s="119"/>
      <c r="AD117" s="119"/>
      <c r="AE117" s="119"/>
      <c r="AF117" s="119"/>
      <c r="AG117" s="119"/>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6"/>
    </row>
    <row r="118" spans="1:64">
      <c r="A118" s="9"/>
      <c r="B118" s="9"/>
      <c r="C118" s="501"/>
      <c r="D118" s="641"/>
      <c r="E118" s="642"/>
      <c r="F118" s="642"/>
      <c r="G118" s="642"/>
      <c r="H118" s="642"/>
      <c r="I118" s="642"/>
      <c r="J118" s="642"/>
      <c r="K118" s="642"/>
      <c r="L118" s="642"/>
      <c r="M118" s="642"/>
      <c r="N118" s="642"/>
      <c r="O118" s="642"/>
      <c r="P118" s="642"/>
      <c r="Q118" s="642"/>
      <c r="R118" s="501"/>
      <c r="S118" s="183"/>
      <c r="T118" s="183"/>
      <c r="U118" s="119"/>
      <c r="V118" s="119"/>
      <c r="W118" s="119"/>
      <c r="X118" s="119"/>
      <c r="Y118" s="119"/>
      <c r="Z118" s="119"/>
      <c r="AA118" s="119"/>
      <c r="AB118" s="119"/>
      <c r="AC118" s="119"/>
      <c r="AD118" s="119"/>
      <c r="AE118" s="119"/>
      <c r="AF118" s="119"/>
      <c r="AG118" s="119"/>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6"/>
    </row>
    <row r="119" spans="1:64">
      <c r="A119" s="9"/>
      <c r="B119" s="9"/>
      <c r="C119" s="501"/>
      <c r="D119" s="641"/>
      <c r="E119" s="642"/>
      <c r="F119" s="642"/>
      <c r="G119" s="642"/>
      <c r="H119" s="642"/>
      <c r="I119" s="642"/>
      <c r="J119" s="642"/>
      <c r="K119" s="642"/>
      <c r="L119" s="642"/>
      <c r="M119" s="642"/>
      <c r="N119" s="642"/>
      <c r="O119" s="642"/>
      <c r="P119" s="642"/>
      <c r="Q119" s="642"/>
      <c r="R119" s="501"/>
      <c r="S119" s="183"/>
      <c r="T119" s="183"/>
      <c r="U119" s="119"/>
      <c r="V119" s="119"/>
      <c r="W119" s="119"/>
      <c r="X119" s="119"/>
      <c r="Y119" s="119"/>
      <c r="Z119" s="119"/>
      <c r="AA119" s="119"/>
      <c r="AB119" s="119"/>
      <c r="AC119" s="119"/>
      <c r="AD119" s="119"/>
      <c r="AE119" s="119"/>
      <c r="AF119" s="119"/>
      <c r="AG119" s="119"/>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6"/>
    </row>
    <row r="120" spans="1:64">
      <c r="A120" s="9"/>
      <c r="B120" s="9"/>
      <c r="C120" s="501"/>
      <c r="D120" s="641"/>
      <c r="E120" s="642"/>
      <c r="F120" s="642"/>
      <c r="G120" s="642"/>
      <c r="H120" s="642"/>
      <c r="I120" s="642"/>
      <c r="J120" s="642"/>
      <c r="K120" s="642"/>
      <c r="L120" s="642"/>
      <c r="M120" s="642"/>
      <c r="N120" s="642"/>
      <c r="O120" s="642"/>
      <c r="P120" s="642"/>
      <c r="Q120" s="642"/>
      <c r="R120" s="501"/>
      <c r="S120" s="183"/>
      <c r="T120" s="183"/>
      <c r="U120" s="119"/>
      <c r="V120" s="119"/>
      <c r="W120" s="119"/>
      <c r="X120" s="119"/>
      <c r="Y120" s="119"/>
      <c r="Z120" s="119"/>
      <c r="AA120" s="119"/>
      <c r="AB120" s="119"/>
      <c r="AC120" s="119"/>
      <c r="AD120" s="119"/>
      <c r="AE120" s="119"/>
      <c r="AF120" s="119"/>
      <c r="AG120" s="119"/>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6"/>
    </row>
    <row r="121" spans="1:64">
      <c r="A121" s="9"/>
      <c r="B121" s="9"/>
      <c r="C121" s="501"/>
      <c r="D121" s="641"/>
      <c r="E121" s="642"/>
      <c r="F121" s="642"/>
      <c r="G121" s="642"/>
      <c r="H121" s="642"/>
      <c r="I121" s="642"/>
      <c r="J121" s="642"/>
      <c r="K121" s="642"/>
      <c r="L121" s="642"/>
      <c r="M121" s="642"/>
      <c r="N121" s="642"/>
      <c r="O121" s="642"/>
      <c r="P121" s="642"/>
      <c r="Q121" s="642"/>
      <c r="R121" s="501"/>
      <c r="S121" s="183"/>
      <c r="T121" s="183"/>
      <c r="U121" s="119"/>
      <c r="V121" s="119"/>
      <c r="W121" s="119"/>
      <c r="X121" s="119"/>
      <c r="Y121" s="119"/>
      <c r="Z121" s="119"/>
      <c r="AA121" s="119"/>
      <c r="AB121" s="119"/>
      <c r="AC121" s="119"/>
      <c r="AD121" s="119"/>
      <c r="AE121" s="119"/>
      <c r="AF121" s="119"/>
      <c r="AG121" s="119"/>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6"/>
    </row>
    <row r="122" spans="1:64">
      <c r="A122" s="9"/>
      <c r="B122" s="9"/>
      <c r="C122" s="501"/>
      <c r="D122" s="641"/>
      <c r="E122" s="642"/>
      <c r="F122" s="642"/>
      <c r="G122" s="642"/>
      <c r="H122" s="642"/>
      <c r="I122" s="642"/>
      <c r="J122" s="642"/>
      <c r="K122" s="642"/>
      <c r="L122" s="642"/>
      <c r="M122" s="642"/>
      <c r="N122" s="642"/>
      <c r="O122" s="642"/>
      <c r="P122" s="642"/>
      <c r="Q122" s="642"/>
      <c r="R122" s="501"/>
      <c r="S122" s="183"/>
      <c r="T122" s="183"/>
      <c r="U122" s="119"/>
      <c r="V122" s="119"/>
      <c r="W122" s="119"/>
      <c r="X122" s="119"/>
      <c r="Y122" s="119"/>
      <c r="Z122" s="119"/>
      <c r="AA122" s="119"/>
      <c r="AB122" s="119"/>
      <c r="AC122" s="119"/>
      <c r="AD122" s="119"/>
      <c r="AE122" s="119"/>
      <c r="AF122" s="119"/>
      <c r="AG122" s="119"/>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6"/>
    </row>
    <row r="123" spans="1:64">
      <c r="A123" s="9"/>
      <c r="B123" s="9"/>
      <c r="C123" s="501"/>
      <c r="D123" s="641"/>
      <c r="E123" s="642"/>
      <c r="F123" s="642"/>
      <c r="G123" s="642"/>
      <c r="H123" s="642"/>
      <c r="I123" s="642"/>
      <c r="J123" s="642"/>
      <c r="K123" s="642"/>
      <c r="L123" s="642"/>
      <c r="M123" s="642"/>
      <c r="N123" s="642"/>
      <c r="O123" s="642"/>
      <c r="P123" s="642"/>
      <c r="Q123" s="642"/>
      <c r="R123" s="501"/>
      <c r="S123" s="183"/>
      <c r="T123" s="183"/>
      <c r="U123" s="119"/>
      <c r="V123" s="119"/>
      <c r="W123" s="119"/>
      <c r="X123" s="119"/>
      <c r="Y123" s="119"/>
      <c r="Z123" s="119"/>
      <c r="AA123" s="119"/>
      <c r="AB123" s="119"/>
      <c r="AC123" s="119"/>
      <c r="AD123" s="119"/>
      <c r="AE123" s="119"/>
      <c r="AF123" s="119"/>
      <c r="AG123" s="119"/>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6"/>
    </row>
    <row r="124" spans="1:64">
      <c r="A124" s="9"/>
      <c r="B124" s="9"/>
      <c r="C124" s="501"/>
      <c r="D124" s="641"/>
      <c r="E124" s="642"/>
      <c r="F124" s="642"/>
      <c r="G124" s="642"/>
      <c r="H124" s="642"/>
      <c r="I124" s="642"/>
      <c r="J124" s="642"/>
      <c r="K124" s="642"/>
      <c r="L124" s="642"/>
      <c r="M124" s="642"/>
      <c r="N124" s="642"/>
      <c r="O124" s="642"/>
      <c r="P124" s="642"/>
      <c r="Q124" s="642"/>
      <c r="R124" s="501"/>
      <c r="S124" s="183"/>
      <c r="T124" s="183"/>
      <c r="U124" s="119"/>
      <c r="V124" s="119"/>
      <c r="W124" s="119"/>
      <c r="X124" s="119"/>
      <c r="Y124" s="119"/>
      <c r="Z124" s="119"/>
      <c r="AA124" s="119"/>
      <c r="AB124" s="119"/>
      <c r="AC124" s="119"/>
      <c r="AD124" s="119"/>
      <c r="AE124" s="119"/>
      <c r="AF124" s="119"/>
      <c r="AG124" s="119"/>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6"/>
    </row>
    <row r="125" spans="1:64">
      <c r="A125" s="9"/>
      <c r="B125" s="9"/>
      <c r="C125" s="501"/>
      <c r="D125" s="641"/>
      <c r="E125" s="642"/>
      <c r="F125" s="642"/>
      <c r="G125" s="642"/>
      <c r="H125" s="642"/>
      <c r="I125" s="642"/>
      <c r="J125" s="642"/>
      <c r="K125" s="642"/>
      <c r="L125" s="642"/>
      <c r="M125" s="642"/>
      <c r="N125" s="642"/>
      <c r="O125" s="642"/>
      <c r="P125" s="642"/>
      <c r="Q125" s="642"/>
      <c r="R125" s="501"/>
      <c r="S125" s="183"/>
      <c r="T125" s="183"/>
      <c r="U125" s="119"/>
      <c r="V125" s="119"/>
      <c r="W125" s="119"/>
      <c r="X125" s="119"/>
      <c r="Y125" s="119"/>
      <c r="Z125" s="119"/>
      <c r="AA125" s="119"/>
      <c r="AB125" s="119"/>
      <c r="AC125" s="119"/>
      <c r="AD125" s="119"/>
      <c r="AE125" s="119"/>
      <c r="AF125" s="119"/>
      <c r="AG125" s="119"/>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6"/>
    </row>
    <row r="126" spans="1:64">
      <c r="A126" s="9"/>
      <c r="B126" s="9"/>
      <c r="C126" s="501"/>
      <c r="D126" s="641"/>
      <c r="E126" s="642"/>
      <c r="F126" s="642"/>
      <c r="G126" s="642"/>
      <c r="H126" s="642"/>
      <c r="I126" s="642"/>
      <c r="J126" s="642"/>
      <c r="K126" s="642"/>
      <c r="L126" s="642"/>
      <c r="M126" s="642"/>
      <c r="N126" s="642"/>
      <c r="O126" s="642"/>
      <c r="P126" s="642"/>
      <c r="Q126" s="642"/>
      <c r="R126" s="501"/>
      <c r="S126" s="183"/>
      <c r="T126" s="183"/>
      <c r="U126" s="119"/>
      <c r="V126" s="119"/>
      <c r="W126" s="119"/>
      <c r="X126" s="119"/>
      <c r="Y126" s="119"/>
      <c r="Z126" s="119"/>
      <c r="AA126" s="119"/>
      <c r="AB126" s="119"/>
      <c r="AC126" s="119"/>
      <c r="AD126" s="119"/>
      <c r="AE126" s="119"/>
      <c r="AF126" s="119"/>
      <c r="AG126" s="119"/>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6"/>
    </row>
    <row r="127" spans="1:64">
      <c r="A127" s="9"/>
      <c r="B127" s="9"/>
      <c r="C127" s="501"/>
      <c r="D127" s="641"/>
      <c r="E127" s="642"/>
      <c r="F127" s="642"/>
      <c r="G127" s="642"/>
      <c r="H127" s="642"/>
      <c r="I127" s="642"/>
      <c r="J127" s="642"/>
      <c r="K127" s="642"/>
      <c r="L127" s="642"/>
      <c r="M127" s="642"/>
      <c r="N127" s="642"/>
      <c r="O127" s="642"/>
      <c r="P127" s="642"/>
      <c r="Q127" s="642"/>
      <c r="R127" s="501"/>
      <c r="S127" s="183"/>
      <c r="T127" s="183"/>
      <c r="U127" s="119"/>
      <c r="V127" s="119"/>
      <c r="W127" s="119"/>
      <c r="X127" s="119"/>
      <c r="Y127" s="119"/>
      <c r="Z127" s="119"/>
      <c r="AA127" s="119"/>
      <c r="AB127" s="119"/>
      <c r="AC127" s="119"/>
      <c r="AD127" s="119"/>
      <c r="AE127" s="119"/>
      <c r="AF127" s="119"/>
      <c r="AG127" s="119"/>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6"/>
    </row>
    <row r="128" spans="1:64">
      <c r="A128" s="9"/>
      <c r="B128" s="9"/>
      <c r="C128" s="501"/>
      <c r="D128" s="641"/>
      <c r="E128" s="642"/>
      <c r="F128" s="642"/>
      <c r="G128" s="642"/>
      <c r="H128" s="642"/>
      <c r="I128" s="642"/>
      <c r="J128" s="642"/>
      <c r="K128" s="642"/>
      <c r="L128" s="642"/>
      <c r="M128" s="642"/>
      <c r="N128" s="642"/>
      <c r="O128" s="642"/>
      <c r="P128" s="642"/>
      <c r="Q128" s="642"/>
      <c r="R128" s="501"/>
      <c r="S128" s="183"/>
      <c r="T128" s="183"/>
      <c r="U128" s="119"/>
      <c r="V128" s="119"/>
      <c r="W128" s="119"/>
      <c r="X128" s="119"/>
      <c r="Y128" s="119"/>
      <c r="Z128" s="119"/>
      <c r="AA128" s="119"/>
      <c r="AB128" s="119"/>
      <c r="AC128" s="119"/>
      <c r="AD128" s="119"/>
      <c r="AE128" s="119"/>
      <c r="AF128" s="119"/>
      <c r="AG128" s="119"/>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6"/>
    </row>
    <row r="129" spans="1:64">
      <c r="A129" s="9"/>
      <c r="B129" s="9"/>
      <c r="C129" s="501"/>
      <c r="D129" s="641"/>
      <c r="E129" s="642"/>
      <c r="F129" s="642"/>
      <c r="G129" s="642"/>
      <c r="H129" s="642"/>
      <c r="I129" s="642"/>
      <c r="J129" s="642"/>
      <c r="K129" s="642"/>
      <c r="L129" s="642"/>
      <c r="M129" s="642"/>
      <c r="N129" s="642"/>
      <c r="O129" s="642"/>
      <c r="P129" s="642"/>
      <c r="Q129" s="642"/>
      <c r="R129" s="501"/>
      <c r="S129" s="183"/>
      <c r="T129" s="183"/>
      <c r="U129" s="119"/>
      <c r="V129" s="119"/>
      <c r="W129" s="119"/>
      <c r="X129" s="119"/>
      <c r="Y129" s="119"/>
      <c r="Z129" s="119"/>
      <c r="AA129" s="119"/>
      <c r="AB129" s="119"/>
      <c r="AC129" s="119"/>
      <c r="AD129" s="119"/>
      <c r="AE129" s="119"/>
      <c r="AF129" s="119"/>
      <c r="AG129" s="119"/>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6"/>
    </row>
    <row r="130" spans="1:64">
      <c r="A130" s="9"/>
      <c r="B130" s="9"/>
      <c r="C130" s="501"/>
      <c r="D130" s="641"/>
      <c r="E130" s="642"/>
      <c r="F130" s="642"/>
      <c r="G130" s="642"/>
      <c r="H130" s="642"/>
      <c r="I130" s="642"/>
      <c r="J130" s="642"/>
      <c r="K130" s="642"/>
      <c r="L130" s="642"/>
      <c r="M130" s="642"/>
      <c r="N130" s="642"/>
      <c r="O130" s="642"/>
      <c r="P130" s="642"/>
      <c r="Q130" s="642"/>
      <c r="R130" s="501"/>
      <c r="S130" s="183"/>
      <c r="T130" s="183"/>
      <c r="U130" s="119"/>
      <c r="V130" s="119"/>
      <c r="W130" s="119"/>
      <c r="X130" s="119"/>
      <c r="Y130" s="119"/>
      <c r="Z130" s="119"/>
      <c r="AA130" s="119"/>
      <c r="AB130" s="119"/>
      <c r="AC130" s="119"/>
      <c r="AD130" s="119"/>
      <c r="AE130" s="119"/>
      <c r="AF130" s="119"/>
      <c r="AG130" s="119"/>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6"/>
    </row>
    <row r="131" spans="1:64">
      <c r="A131" s="9"/>
      <c r="B131" s="9"/>
      <c r="C131" s="501"/>
      <c r="D131" s="641"/>
      <c r="E131" s="642"/>
      <c r="F131" s="642"/>
      <c r="G131" s="642"/>
      <c r="H131" s="642"/>
      <c r="I131" s="642"/>
      <c r="J131" s="642"/>
      <c r="K131" s="642"/>
      <c r="L131" s="642"/>
      <c r="M131" s="642"/>
      <c r="N131" s="642"/>
      <c r="O131" s="642"/>
      <c r="P131" s="642"/>
      <c r="Q131" s="642"/>
      <c r="R131" s="501"/>
      <c r="S131" s="183"/>
      <c r="T131" s="183"/>
      <c r="U131" s="119"/>
      <c r="V131" s="119"/>
      <c r="W131" s="119"/>
      <c r="X131" s="119"/>
      <c r="Y131" s="119"/>
      <c r="Z131" s="119"/>
      <c r="AA131" s="119"/>
      <c r="AB131" s="119"/>
      <c r="AC131" s="119"/>
      <c r="AD131" s="119"/>
      <c r="AE131" s="119"/>
      <c r="AF131" s="119"/>
      <c r="AG131" s="119"/>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6"/>
    </row>
    <row r="132" spans="1:64">
      <c r="A132" s="9"/>
      <c r="B132" s="9"/>
      <c r="C132" s="501"/>
      <c r="D132" s="641"/>
      <c r="E132" s="642"/>
      <c r="F132" s="642"/>
      <c r="G132" s="642"/>
      <c r="H132" s="642"/>
      <c r="I132" s="642"/>
      <c r="J132" s="642"/>
      <c r="K132" s="642"/>
      <c r="L132" s="642"/>
      <c r="M132" s="642"/>
      <c r="N132" s="642"/>
      <c r="O132" s="642"/>
      <c r="P132" s="642"/>
      <c r="Q132" s="642"/>
      <c r="R132" s="501"/>
      <c r="S132" s="183"/>
      <c r="T132" s="183"/>
      <c r="U132" s="119"/>
      <c r="V132" s="119"/>
      <c r="W132" s="119"/>
      <c r="X132" s="119"/>
      <c r="Y132" s="119"/>
      <c r="Z132" s="119"/>
      <c r="AA132" s="119"/>
      <c r="AB132" s="119"/>
      <c r="AC132" s="119"/>
      <c r="AD132" s="119"/>
      <c r="AE132" s="119"/>
      <c r="AF132" s="119"/>
      <c r="AG132" s="119"/>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6"/>
    </row>
    <row r="133" spans="1:64">
      <c r="A133" s="9"/>
      <c r="B133" s="9"/>
      <c r="C133" s="501"/>
      <c r="D133" s="641"/>
      <c r="E133" s="642"/>
      <c r="F133" s="642"/>
      <c r="G133" s="642"/>
      <c r="H133" s="642"/>
      <c r="I133" s="642"/>
      <c r="J133" s="642"/>
      <c r="K133" s="642"/>
      <c r="L133" s="642"/>
      <c r="M133" s="642"/>
      <c r="N133" s="642"/>
      <c r="O133" s="642"/>
      <c r="P133" s="642"/>
      <c r="Q133" s="642"/>
      <c r="R133" s="501"/>
      <c r="S133" s="183"/>
      <c r="T133" s="183"/>
      <c r="U133" s="119"/>
      <c r="V133" s="119"/>
      <c r="W133" s="119"/>
      <c r="X133" s="119"/>
      <c r="Y133" s="119"/>
      <c r="Z133" s="119"/>
      <c r="AA133" s="119"/>
      <c r="AB133" s="119"/>
      <c r="AC133" s="119"/>
      <c r="AD133" s="119"/>
      <c r="AE133" s="119"/>
      <c r="AF133" s="119"/>
      <c r="AG133" s="119"/>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6"/>
    </row>
    <row r="134" spans="1:64">
      <c r="A134" s="9"/>
      <c r="B134" s="9"/>
      <c r="C134" s="501"/>
      <c r="D134" s="641"/>
      <c r="E134" s="642"/>
      <c r="F134" s="642"/>
      <c r="G134" s="642"/>
      <c r="H134" s="642"/>
      <c r="I134" s="642"/>
      <c r="J134" s="642"/>
      <c r="K134" s="642"/>
      <c r="L134" s="642"/>
      <c r="M134" s="642"/>
      <c r="N134" s="642"/>
      <c r="O134" s="642"/>
      <c r="P134" s="642"/>
      <c r="Q134" s="642"/>
      <c r="R134" s="501"/>
      <c r="S134" s="183"/>
      <c r="T134" s="183"/>
      <c r="U134" s="119"/>
      <c r="V134" s="119"/>
      <c r="W134" s="119"/>
      <c r="X134" s="119"/>
      <c r="Y134" s="119"/>
      <c r="Z134" s="119"/>
      <c r="AA134" s="119"/>
      <c r="AB134" s="119"/>
      <c r="AC134" s="119"/>
      <c r="AD134" s="119"/>
      <c r="AE134" s="119"/>
      <c r="AF134" s="119"/>
      <c r="AG134" s="119"/>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6"/>
    </row>
    <row r="135" spans="1:64">
      <c r="A135" s="9"/>
      <c r="B135" s="9"/>
      <c r="C135" s="501"/>
      <c r="D135" s="641"/>
      <c r="E135" s="642"/>
      <c r="F135" s="642"/>
      <c r="G135" s="642"/>
      <c r="H135" s="642"/>
      <c r="I135" s="642"/>
      <c r="J135" s="642"/>
      <c r="K135" s="642"/>
      <c r="L135" s="642"/>
      <c r="M135" s="642"/>
      <c r="N135" s="642"/>
      <c r="O135" s="642"/>
      <c r="P135" s="642"/>
      <c r="Q135" s="642"/>
      <c r="R135" s="501"/>
      <c r="S135" s="183"/>
      <c r="T135" s="183"/>
      <c r="U135" s="119"/>
      <c r="V135" s="119"/>
      <c r="W135" s="119"/>
      <c r="X135" s="119"/>
      <c r="Y135" s="119"/>
      <c r="Z135" s="119"/>
      <c r="AA135" s="119"/>
      <c r="AB135" s="119"/>
      <c r="AC135" s="119"/>
      <c r="AD135" s="119"/>
      <c r="AE135" s="119"/>
      <c r="AF135" s="119"/>
      <c r="AG135" s="119"/>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6"/>
    </row>
    <row r="136" spans="1:64">
      <c r="A136" s="9"/>
      <c r="B136" s="9"/>
      <c r="C136" s="501"/>
      <c r="D136" s="641"/>
      <c r="E136" s="642"/>
      <c r="F136" s="642"/>
      <c r="G136" s="642"/>
      <c r="H136" s="642"/>
      <c r="I136" s="642"/>
      <c r="J136" s="642"/>
      <c r="K136" s="642"/>
      <c r="L136" s="642"/>
      <c r="M136" s="642"/>
      <c r="N136" s="642"/>
      <c r="O136" s="642"/>
      <c r="P136" s="642"/>
      <c r="Q136" s="642"/>
      <c r="R136" s="501"/>
      <c r="S136" s="183"/>
      <c r="T136" s="183"/>
      <c r="U136" s="119"/>
      <c r="V136" s="119"/>
      <c r="W136" s="119"/>
      <c r="X136" s="119"/>
      <c r="Y136" s="119"/>
      <c r="Z136" s="119"/>
      <c r="AA136" s="119"/>
      <c r="AB136" s="119"/>
      <c r="AC136" s="119"/>
      <c r="AD136" s="119"/>
      <c r="AE136" s="119"/>
      <c r="AF136" s="119"/>
      <c r="AG136" s="119"/>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6"/>
    </row>
    <row r="137" spans="1:64">
      <c r="A137" s="9"/>
      <c r="B137" s="9"/>
      <c r="C137" s="501"/>
      <c r="D137" s="641"/>
      <c r="E137" s="642"/>
      <c r="F137" s="642"/>
      <c r="G137" s="642"/>
      <c r="H137" s="642"/>
      <c r="I137" s="642"/>
      <c r="J137" s="642"/>
      <c r="K137" s="642"/>
      <c r="L137" s="642"/>
      <c r="M137" s="642"/>
      <c r="N137" s="642"/>
      <c r="O137" s="642"/>
      <c r="P137" s="642"/>
      <c r="Q137" s="642"/>
      <c r="R137" s="501"/>
      <c r="S137" s="183"/>
      <c r="T137" s="183"/>
      <c r="U137" s="119"/>
      <c r="V137" s="119"/>
      <c r="W137" s="119"/>
      <c r="X137" s="119"/>
      <c r="Y137" s="119"/>
      <c r="Z137" s="119"/>
      <c r="AA137" s="119"/>
      <c r="AB137" s="119"/>
      <c r="AC137" s="119"/>
      <c r="AD137" s="119"/>
      <c r="AE137" s="119"/>
      <c r="AF137" s="119"/>
      <c r="AG137" s="119"/>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6"/>
    </row>
    <row r="138" spans="1:64">
      <c r="A138" s="9"/>
      <c r="B138" s="9"/>
      <c r="C138" s="501"/>
      <c r="D138" s="641"/>
      <c r="E138" s="642"/>
      <c r="F138" s="642"/>
      <c r="G138" s="642"/>
      <c r="H138" s="642"/>
      <c r="I138" s="642"/>
      <c r="J138" s="642"/>
      <c r="K138" s="642"/>
      <c r="L138" s="642"/>
      <c r="M138" s="642"/>
      <c r="N138" s="642"/>
      <c r="O138" s="642"/>
      <c r="P138" s="642"/>
      <c r="Q138" s="642"/>
      <c r="R138" s="501"/>
      <c r="S138" s="183"/>
      <c r="T138" s="183"/>
      <c r="U138" s="119"/>
      <c r="V138" s="119"/>
      <c r="W138" s="119"/>
      <c r="X138" s="119"/>
      <c r="Y138" s="119"/>
      <c r="Z138" s="119"/>
      <c r="AA138" s="119"/>
      <c r="AB138" s="119"/>
      <c r="AC138" s="119"/>
      <c r="AD138" s="119"/>
      <c r="AE138" s="119"/>
      <c r="AF138" s="119"/>
      <c r="AG138" s="119"/>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6"/>
    </row>
    <row r="139" spans="1:64">
      <c r="A139" s="9"/>
      <c r="B139" s="9"/>
      <c r="C139" s="501"/>
      <c r="D139" s="641"/>
      <c r="E139" s="642"/>
      <c r="F139" s="642"/>
      <c r="G139" s="642"/>
      <c r="H139" s="642"/>
      <c r="I139" s="642"/>
      <c r="J139" s="642"/>
      <c r="K139" s="642"/>
      <c r="L139" s="642"/>
      <c r="M139" s="642"/>
      <c r="N139" s="642"/>
      <c r="O139" s="642"/>
      <c r="P139" s="642"/>
      <c r="Q139" s="642"/>
      <c r="R139" s="501"/>
      <c r="S139" s="183"/>
      <c r="T139" s="183"/>
      <c r="U139" s="119"/>
      <c r="V139" s="119"/>
      <c r="W139" s="119"/>
      <c r="X139" s="119"/>
      <c r="Y139" s="119"/>
      <c r="Z139" s="119"/>
      <c r="AA139" s="119"/>
      <c r="AB139" s="119"/>
      <c r="AC139" s="119"/>
      <c r="AD139" s="119"/>
      <c r="AE139" s="119"/>
      <c r="AF139" s="119"/>
      <c r="AG139" s="119"/>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6"/>
    </row>
    <row r="140" spans="1:64">
      <c r="A140" s="9"/>
      <c r="B140" s="9"/>
      <c r="C140" s="501"/>
      <c r="D140" s="641"/>
      <c r="E140" s="642"/>
      <c r="F140" s="642"/>
      <c r="G140" s="642"/>
      <c r="H140" s="642"/>
      <c r="I140" s="642"/>
      <c r="J140" s="642"/>
      <c r="K140" s="642"/>
      <c r="L140" s="642"/>
      <c r="M140" s="642"/>
      <c r="N140" s="642"/>
      <c r="O140" s="642"/>
      <c r="P140" s="642"/>
      <c r="Q140" s="642"/>
      <c r="R140" s="501"/>
      <c r="S140" s="183"/>
      <c r="T140" s="183"/>
      <c r="U140" s="119"/>
      <c r="V140" s="119"/>
      <c r="W140" s="119"/>
      <c r="X140" s="119"/>
      <c r="Y140" s="119"/>
      <c r="Z140" s="119"/>
      <c r="AA140" s="119"/>
      <c r="AB140" s="119"/>
      <c r="AC140" s="119"/>
      <c r="AD140" s="119"/>
      <c r="AE140" s="119"/>
      <c r="AF140" s="119"/>
      <c r="AG140" s="119"/>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6"/>
    </row>
    <row r="141" spans="1:64" ht="5.0999999999999996" customHeight="1">
      <c r="A141" s="9"/>
      <c r="B141" s="9"/>
      <c r="C141" s="651"/>
      <c r="D141" s="644"/>
      <c r="E141" s="645"/>
      <c r="F141" s="645"/>
      <c r="G141" s="645"/>
      <c r="H141" s="645"/>
      <c r="I141" s="645"/>
      <c r="J141" s="645"/>
      <c r="K141" s="645"/>
      <c r="L141" s="645"/>
      <c r="M141" s="645"/>
      <c r="N141" s="645"/>
      <c r="O141" s="645"/>
      <c r="P141" s="645"/>
      <c r="Q141" s="645"/>
      <c r="R141" s="501"/>
      <c r="S141" s="183"/>
      <c r="T141" s="183"/>
      <c r="U141" s="119"/>
      <c r="V141" s="119"/>
      <c r="W141" s="119"/>
      <c r="X141" s="119"/>
      <c r="Y141" s="119"/>
      <c r="Z141" s="119"/>
      <c r="AA141" s="119"/>
      <c r="AB141" s="119"/>
      <c r="AC141" s="119"/>
      <c r="AD141" s="119"/>
      <c r="AE141" s="119"/>
      <c r="AF141" s="119"/>
      <c r="AG141" s="119"/>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6"/>
    </row>
    <row r="142" spans="1:64">
      <c r="A142" s="9"/>
      <c r="B142" s="9"/>
      <c r="C142" s="183"/>
      <c r="D142" s="183"/>
      <c r="E142" s="183"/>
      <c r="F142" s="183"/>
      <c r="G142" s="183"/>
      <c r="H142" s="183"/>
      <c r="I142" s="183"/>
      <c r="J142" s="183"/>
      <c r="K142" s="183"/>
      <c r="L142" s="183"/>
      <c r="M142" s="183"/>
      <c r="N142" s="183"/>
      <c r="O142" s="183"/>
      <c r="P142" s="183"/>
      <c r="Q142" s="183"/>
      <c r="R142" s="183"/>
      <c r="S142" s="183"/>
      <c r="T142" s="183"/>
      <c r="U142" s="1035"/>
      <c r="V142" s="1035"/>
      <c r="W142" s="119"/>
      <c r="X142" s="119"/>
      <c r="Y142" s="119"/>
      <c r="Z142" s="119"/>
      <c r="AA142" s="119"/>
      <c r="AB142" s="119"/>
      <c r="AC142" s="119"/>
      <c r="AD142" s="119"/>
      <c r="AE142" s="119"/>
      <c r="AF142" s="119"/>
      <c r="AG142" s="119"/>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6"/>
    </row>
    <row r="143" spans="1:64">
      <c r="A143" s="9"/>
      <c r="B143" s="9"/>
      <c r="C143" s="183"/>
      <c r="D143" s="183"/>
      <c r="E143" s="183"/>
      <c r="F143" s="183"/>
      <c r="G143" s="183"/>
      <c r="H143" s="183"/>
      <c r="I143" s="183"/>
      <c r="J143" s="183"/>
      <c r="K143" s="183"/>
      <c r="L143" s="183"/>
      <c r="M143" s="183"/>
      <c r="N143" s="183"/>
      <c r="O143" s="183"/>
      <c r="P143" s="183"/>
      <c r="Q143" s="183"/>
      <c r="R143" s="183"/>
      <c r="S143" s="183"/>
      <c r="T143" s="183"/>
      <c r="U143" s="1035"/>
      <c r="V143" s="1035"/>
      <c r="W143" s="119"/>
      <c r="X143" s="119"/>
      <c r="Y143" s="119"/>
      <c r="Z143" s="119"/>
      <c r="AA143" s="119"/>
      <c r="AB143" s="119"/>
      <c r="AC143" s="119"/>
      <c r="AD143" s="119"/>
      <c r="AE143" s="119"/>
      <c r="AF143" s="119"/>
      <c r="AG143" s="119"/>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6"/>
    </row>
    <row r="144" spans="1:64">
      <c r="A144" s="9"/>
      <c r="B144" s="9"/>
      <c r="C144" s="183"/>
      <c r="D144" s="183"/>
      <c r="E144" s="183"/>
      <c r="F144" s="183"/>
      <c r="G144" s="183"/>
      <c r="H144" s="183"/>
      <c r="I144" s="183"/>
      <c r="J144" s="183"/>
      <c r="K144" s="183"/>
      <c r="L144" s="183"/>
      <c r="M144" s="183"/>
      <c r="N144" s="183"/>
      <c r="O144" s="183"/>
      <c r="P144" s="183"/>
      <c r="Q144" s="183"/>
      <c r="R144" s="183"/>
      <c r="S144" s="183"/>
      <c r="T144" s="183"/>
      <c r="U144" s="178"/>
      <c r="V144" s="178"/>
      <c r="W144" s="119"/>
      <c r="X144" s="119"/>
      <c r="Y144" s="119"/>
      <c r="Z144" s="119"/>
      <c r="AA144" s="119"/>
      <c r="AB144" s="119"/>
      <c r="AC144" s="119"/>
      <c r="AD144" s="119"/>
      <c r="AE144" s="119"/>
      <c r="AF144" s="119"/>
      <c r="AG144" s="119"/>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6"/>
    </row>
    <row r="145" spans="1:64">
      <c r="A145" s="9"/>
      <c r="B145" s="9"/>
      <c r="C145" s="753"/>
      <c r="D145" s="119"/>
      <c r="E145" s="119"/>
      <c r="F145" s="119"/>
      <c r="G145" s="119"/>
      <c r="H145" s="119"/>
      <c r="I145" s="119"/>
      <c r="J145" s="119"/>
      <c r="K145" s="119"/>
      <c r="L145" s="119"/>
      <c r="M145" s="119"/>
      <c r="N145" s="119"/>
      <c r="O145" s="119"/>
      <c r="P145" s="119"/>
      <c r="Q145" s="119"/>
      <c r="R145" s="119"/>
      <c r="S145" s="119"/>
      <c r="T145" s="119"/>
      <c r="U145" s="178"/>
      <c r="V145" s="178"/>
      <c r="W145" s="119"/>
      <c r="X145" s="119"/>
      <c r="Y145" s="119"/>
      <c r="Z145" s="119"/>
      <c r="AA145" s="119"/>
      <c r="AB145" s="119"/>
      <c r="AC145" s="119"/>
      <c r="AD145" s="119"/>
      <c r="AE145" s="119"/>
      <c r="AF145" s="119"/>
      <c r="AG145" s="119"/>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6"/>
    </row>
    <row r="146" spans="1:64">
      <c r="A146" s="9"/>
      <c r="B146" s="9"/>
      <c r="C146" s="753"/>
      <c r="D146" s="119"/>
      <c r="E146" s="119"/>
      <c r="F146" s="119"/>
      <c r="G146" s="119"/>
      <c r="H146" s="119"/>
      <c r="I146" s="119"/>
      <c r="J146" s="119"/>
      <c r="K146" s="119"/>
      <c r="L146" s="119"/>
      <c r="M146" s="119"/>
      <c r="N146" s="119"/>
      <c r="O146" s="119"/>
      <c r="P146" s="119"/>
      <c r="Q146" s="119"/>
      <c r="R146" s="119"/>
      <c r="S146" s="119"/>
      <c r="T146" s="119"/>
      <c r="U146" s="178"/>
      <c r="V146" s="178"/>
      <c r="W146" s="119"/>
      <c r="X146" s="119"/>
      <c r="Y146" s="119"/>
      <c r="Z146" s="119"/>
      <c r="AA146" s="119"/>
      <c r="AB146" s="119"/>
      <c r="AC146" s="119"/>
      <c r="AD146" s="119"/>
      <c r="AE146" s="119"/>
      <c r="AF146" s="119"/>
      <c r="AG146" s="119"/>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6"/>
    </row>
    <row r="147" spans="1:64">
      <c r="A147" s="9"/>
      <c r="B147" s="9"/>
      <c r="C147" s="753"/>
      <c r="D147" s="119"/>
      <c r="E147" s="119"/>
      <c r="F147" s="119"/>
      <c r="G147" s="119"/>
      <c r="H147" s="119"/>
      <c r="I147" s="119"/>
      <c r="J147" s="119"/>
      <c r="K147" s="119"/>
      <c r="L147" s="119"/>
      <c r="M147" s="119"/>
      <c r="N147" s="119"/>
      <c r="O147" s="119"/>
      <c r="P147" s="119"/>
      <c r="Q147" s="119"/>
      <c r="R147" s="119"/>
      <c r="S147" s="119"/>
      <c r="T147" s="119"/>
      <c r="U147" s="178"/>
      <c r="V147" s="178"/>
      <c r="W147" s="119"/>
      <c r="X147" s="119"/>
      <c r="Y147" s="119"/>
      <c r="Z147" s="119"/>
      <c r="AA147" s="119"/>
      <c r="AB147" s="119"/>
      <c r="AC147" s="119"/>
      <c r="AD147" s="119"/>
      <c r="AE147" s="119"/>
      <c r="AF147" s="119"/>
      <c r="AG147" s="119"/>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6"/>
    </row>
    <row r="148" spans="1:64">
      <c r="A148" s="9"/>
      <c r="B148" s="9"/>
      <c r="C148" s="753"/>
      <c r="D148" s="119"/>
      <c r="E148" s="119"/>
      <c r="F148" s="119"/>
      <c r="G148" s="119"/>
      <c r="H148" s="119"/>
      <c r="I148" s="119"/>
      <c r="J148" s="119"/>
      <c r="K148" s="119"/>
      <c r="L148" s="119"/>
      <c r="M148" s="119"/>
      <c r="N148" s="119"/>
      <c r="O148" s="119"/>
      <c r="P148" s="119"/>
      <c r="Q148" s="119"/>
      <c r="R148" s="119"/>
      <c r="S148" s="119"/>
      <c r="T148" s="119"/>
      <c r="U148" s="178"/>
      <c r="V148" s="178"/>
      <c r="W148" s="119"/>
      <c r="X148" s="119"/>
      <c r="Y148" s="119"/>
      <c r="Z148" s="119"/>
      <c r="AA148" s="119"/>
      <c r="AB148" s="119"/>
      <c r="AC148" s="119"/>
      <c r="AD148" s="119"/>
      <c r="AE148" s="119"/>
      <c r="AF148" s="119"/>
      <c r="AG148" s="119"/>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6"/>
    </row>
    <row r="149" spans="1:64">
      <c r="A149" s="9"/>
      <c r="B149" s="9"/>
      <c r="C149" s="753"/>
      <c r="D149" s="119"/>
      <c r="E149" s="119"/>
      <c r="F149" s="119"/>
      <c r="G149" s="119"/>
      <c r="H149" s="119"/>
      <c r="I149" s="119"/>
      <c r="J149" s="119"/>
      <c r="K149" s="119"/>
      <c r="L149" s="119"/>
      <c r="M149" s="119"/>
      <c r="N149" s="119"/>
      <c r="O149" s="119"/>
      <c r="P149" s="119"/>
      <c r="Q149" s="119"/>
      <c r="R149" s="119"/>
      <c r="S149" s="119"/>
      <c r="T149" s="119"/>
      <c r="U149" s="178"/>
      <c r="V149" s="178"/>
      <c r="W149" s="119"/>
      <c r="X149" s="119"/>
      <c r="Y149" s="119"/>
      <c r="Z149" s="119"/>
      <c r="AA149" s="119"/>
      <c r="AB149" s="119"/>
      <c r="AC149" s="119"/>
      <c r="AD149" s="119"/>
      <c r="AE149" s="119"/>
      <c r="AF149" s="119"/>
      <c r="AG149" s="119"/>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6"/>
    </row>
    <row r="150" spans="1:64">
      <c r="A150" s="9"/>
      <c r="B150" s="9"/>
      <c r="C150" s="753"/>
      <c r="D150" s="119"/>
      <c r="E150" s="119"/>
      <c r="F150" s="119"/>
      <c r="G150" s="119"/>
      <c r="H150" s="119"/>
      <c r="I150" s="119"/>
      <c r="J150" s="119"/>
      <c r="K150" s="119"/>
      <c r="L150" s="119"/>
      <c r="M150" s="119"/>
      <c r="N150" s="119"/>
      <c r="O150" s="119"/>
      <c r="P150" s="119"/>
      <c r="Q150" s="119"/>
      <c r="R150" s="119"/>
      <c r="S150" s="119"/>
      <c r="T150" s="119"/>
      <c r="U150" s="178"/>
      <c r="V150" s="178"/>
      <c r="W150" s="119"/>
      <c r="X150" s="119"/>
      <c r="Y150" s="119"/>
      <c r="Z150" s="119"/>
      <c r="AA150" s="119"/>
      <c r="AB150" s="119"/>
      <c r="AC150" s="119"/>
      <c r="AD150" s="119"/>
      <c r="AE150" s="119"/>
      <c r="AF150" s="119"/>
      <c r="AG150" s="119"/>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6"/>
    </row>
    <row r="151" spans="1:64">
      <c r="A151" s="9"/>
      <c r="B151" s="9"/>
      <c r="C151" s="753"/>
      <c r="D151" s="119"/>
      <c r="E151" s="119"/>
      <c r="F151" s="119"/>
      <c r="G151" s="119"/>
      <c r="H151" s="119"/>
      <c r="I151" s="119"/>
      <c r="J151" s="119"/>
      <c r="K151" s="119"/>
      <c r="L151" s="119"/>
      <c r="M151" s="119"/>
      <c r="N151" s="119"/>
      <c r="O151" s="119"/>
      <c r="P151" s="119"/>
      <c r="Q151" s="119"/>
      <c r="R151" s="119"/>
      <c r="S151" s="119"/>
      <c r="T151" s="119"/>
      <c r="U151" s="178"/>
      <c r="V151" s="178"/>
      <c r="W151" s="119"/>
      <c r="X151" s="119"/>
      <c r="Y151" s="119"/>
      <c r="Z151" s="119"/>
      <c r="AA151" s="119"/>
      <c r="AB151" s="119"/>
      <c r="AC151" s="119"/>
      <c r="AD151" s="119"/>
      <c r="AE151" s="119"/>
      <c r="AF151" s="119"/>
      <c r="AG151" s="119"/>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6"/>
    </row>
    <row r="152" spans="1:64">
      <c r="A152" s="9"/>
      <c r="B152" s="9"/>
      <c r="C152" s="753"/>
      <c r="D152" s="119"/>
      <c r="E152" s="119"/>
      <c r="F152" s="119"/>
      <c r="G152" s="119"/>
      <c r="H152" s="119"/>
      <c r="I152" s="119"/>
      <c r="J152" s="119"/>
      <c r="K152" s="119"/>
      <c r="L152" s="119"/>
      <c r="M152" s="119"/>
      <c r="N152" s="119"/>
      <c r="O152" s="119"/>
      <c r="P152" s="119"/>
      <c r="Q152" s="119"/>
      <c r="R152" s="119"/>
      <c r="S152" s="119"/>
      <c r="T152" s="119"/>
      <c r="U152" s="178"/>
      <c r="V152" s="178"/>
      <c r="W152" s="119"/>
      <c r="X152" s="119"/>
      <c r="Y152" s="119"/>
      <c r="Z152" s="119"/>
      <c r="AA152" s="119"/>
      <c r="AB152" s="119"/>
      <c r="AC152" s="119"/>
      <c r="AD152" s="119"/>
      <c r="AE152" s="119"/>
      <c r="AF152" s="119"/>
      <c r="AG152" s="119"/>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6"/>
    </row>
    <row r="153" spans="1:64">
      <c r="A153" s="9"/>
      <c r="B153" s="9"/>
      <c r="C153" s="753"/>
      <c r="D153" s="119"/>
      <c r="E153" s="119"/>
      <c r="F153" s="119"/>
      <c r="G153" s="119"/>
      <c r="H153" s="119"/>
      <c r="I153" s="119"/>
      <c r="J153" s="119"/>
      <c r="K153" s="119"/>
      <c r="L153" s="119"/>
      <c r="M153" s="119"/>
      <c r="N153" s="119"/>
      <c r="O153" s="119"/>
      <c r="P153" s="119"/>
      <c r="Q153" s="119"/>
      <c r="R153" s="119"/>
      <c r="S153" s="119"/>
      <c r="T153" s="119"/>
      <c r="U153" s="178"/>
      <c r="V153" s="178"/>
      <c r="W153" s="119"/>
      <c r="X153" s="119"/>
      <c r="Y153" s="119"/>
      <c r="Z153" s="119"/>
      <c r="AA153" s="119"/>
      <c r="AB153" s="119"/>
      <c r="AC153" s="119"/>
      <c r="AD153" s="119"/>
      <c r="AE153" s="119"/>
      <c r="AF153" s="119"/>
      <c r="AG153" s="119"/>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6"/>
    </row>
    <row r="154" spans="1:64">
      <c r="A154" s="9"/>
      <c r="B154" s="9"/>
      <c r="C154" s="753"/>
      <c r="D154" s="119"/>
      <c r="E154" s="119"/>
      <c r="F154" s="119"/>
      <c r="G154" s="119"/>
      <c r="H154" s="119"/>
      <c r="I154" s="119"/>
      <c r="J154" s="119"/>
      <c r="K154" s="119"/>
      <c r="L154" s="119"/>
      <c r="M154" s="119"/>
      <c r="N154" s="119"/>
      <c r="O154" s="119"/>
      <c r="P154" s="119"/>
      <c r="Q154" s="119"/>
      <c r="R154" s="119"/>
      <c r="S154" s="119"/>
      <c r="T154" s="119"/>
      <c r="U154" s="178"/>
      <c r="V154" s="178"/>
      <c r="W154" s="119"/>
      <c r="X154" s="119"/>
      <c r="Y154" s="119"/>
      <c r="Z154" s="119"/>
      <c r="AA154" s="119"/>
      <c r="AB154" s="119"/>
      <c r="AC154" s="119"/>
      <c r="AD154" s="119"/>
      <c r="AE154" s="119"/>
      <c r="AF154" s="119"/>
      <c r="AG154" s="119"/>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6"/>
    </row>
    <row r="155" spans="1:64">
      <c r="A155" s="9"/>
      <c r="B155" s="9"/>
      <c r="C155" s="753"/>
      <c r="D155" s="119"/>
      <c r="E155" s="119"/>
      <c r="F155" s="119"/>
      <c r="G155" s="119"/>
      <c r="H155" s="119"/>
      <c r="I155" s="119"/>
      <c r="J155" s="119"/>
      <c r="K155" s="119"/>
      <c r="L155" s="119"/>
      <c r="M155" s="119"/>
      <c r="N155" s="119"/>
      <c r="O155" s="119"/>
      <c r="P155" s="119"/>
      <c r="Q155" s="119"/>
      <c r="R155" s="119"/>
      <c r="S155" s="119"/>
      <c r="T155" s="119"/>
      <c r="U155" s="178"/>
      <c r="V155" s="178"/>
      <c r="W155" s="119"/>
      <c r="X155" s="119"/>
      <c r="Y155" s="119"/>
      <c r="Z155" s="119"/>
      <c r="AA155" s="119"/>
      <c r="AB155" s="119"/>
      <c r="AC155" s="119"/>
      <c r="AD155" s="119"/>
      <c r="AE155" s="119"/>
      <c r="AF155" s="119"/>
      <c r="AG155" s="119"/>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6"/>
    </row>
    <row r="156" spans="1:64">
      <c r="A156" s="9"/>
      <c r="B156" s="9"/>
      <c r="C156" s="753"/>
      <c r="D156" s="119"/>
      <c r="E156" s="119"/>
      <c r="F156" s="119"/>
      <c r="G156" s="119"/>
      <c r="H156" s="119"/>
      <c r="I156" s="119"/>
      <c r="J156" s="119"/>
      <c r="K156" s="119"/>
      <c r="L156" s="119"/>
      <c r="M156" s="119"/>
      <c r="N156" s="119"/>
      <c r="O156" s="119"/>
      <c r="P156" s="119"/>
      <c r="Q156" s="119"/>
      <c r="R156" s="119"/>
      <c r="S156" s="119"/>
      <c r="T156" s="119"/>
      <c r="U156" s="178"/>
      <c r="V156" s="178"/>
      <c r="W156" s="119"/>
      <c r="X156" s="119"/>
      <c r="Y156" s="119"/>
      <c r="Z156" s="119"/>
      <c r="AA156" s="119"/>
      <c r="AB156" s="119"/>
      <c r="AC156" s="119"/>
      <c r="AD156" s="119"/>
      <c r="AE156" s="119"/>
      <c r="AF156" s="119"/>
      <c r="AG156" s="119"/>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6"/>
    </row>
    <row r="157" spans="1:64">
      <c r="A157" s="9"/>
      <c r="B157" s="9"/>
      <c r="C157" s="753"/>
      <c r="D157" s="119"/>
      <c r="E157" s="119"/>
      <c r="F157" s="119"/>
      <c r="G157" s="119"/>
      <c r="H157" s="119"/>
      <c r="I157" s="119"/>
      <c r="J157" s="119"/>
      <c r="K157" s="119"/>
      <c r="L157" s="119"/>
      <c r="M157" s="119"/>
      <c r="N157" s="119"/>
      <c r="O157" s="119"/>
      <c r="P157" s="119"/>
      <c r="Q157" s="119"/>
      <c r="R157" s="119"/>
      <c r="S157" s="119"/>
      <c r="T157" s="119"/>
      <c r="U157" s="178"/>
      <c r="V157" s="178"/>
      <c r="W157" s="119"/>
      <c r="X157" s="119"/>
      <c r="Y157" s="119"/>
      <c r="Z157" s="119"/>
      <c r="AA157" s="119"/>
      <c r="AB157" s="119"/>
      <c r="AC157" s="119"/>
      <c r="AD157" s="119"/>
      <c r="AE157" s="119"/>
      <c r="AF157" s="119"/>
      <c r="AG157" s="119"/>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6"/>
    </row>
    <row r="158" spans="1:64">
      <c r="A158" s="9"/>
      <c r="B158" s="9"/>
      <c r="C158" s="753"/>
      <c r="D158" s="119"/>
      <c r="E158" s="119"/>
      <c r="F158" s="119"/>
      <c r="G158" s="119"/>
      <c r="H158" s="119"/>
      <c r="I158" s="119"/>
      <c r="J158" s="119"/>
      <c r="K158" s="119"/>
      <c r="L158" s="119"/>
      <c r="M158" s="119"/>
      <c r="N158" s="119"/>
      <c r="O158" s="119"/>
      <c r="P158" s="119"/>
      <c r="Q158" s="119"/>
      <c r="R158" s="119"/>
      <c r="S158" s="119"/>
      <c r="T158" s="119"/>
      <c r="U158" s="178"/>
      <c r="V158" s="178"/>
      <c r="W158" s="119"/>
      <c r="X158" s="119"/>
      <c r="Y158" s="119"/>
      <c r="Z158" s="119"/>
      <c r="AA158" s="119"/>
      <c r="AB158" s="119"/>
      <c r="AC158" s="119"/>
      <c r="AD158" s="119"/>
      <c r="AE158" s="119"/>
      <c r="AF158" s="119"/>
      <c r="AG158" s="119"/>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6"/>
    </row>
    <row r="159" spans="1:64">
      <c r="A159" s="9"/>
      <c r="B159" s="9"/>
      <c r="C159" s="753"/>
      <c r="D159" s="119"/>
      <c r="E159" s="119"/>
      <c r="F159" s="119"/>
      <c r="G159" s="119"/>
      <c r="H159" s="119"/>
      <c r="I159" s="119"/>
      <c r="J159" s="119"/>
      <c r="K159" s="119"/>
      <c r="L159" s="119"/>
      <c r="M159" s="119"/>
      <c r="N159" s="119"/>
      <c r="O159" s="119"/>
      <c r="P159" s="119"/>
      <c r="Q159" s="119"/>
      <c r="R159" s="119"/>
      <c r="S159" s="119"/>
      <c r="T159" s="119"/>
      <c r="U159" s="178"/>
      <c r="V159" s="178"/>
      <c r="W159" s="119"/>
      <c r="X159" s="119"/>
      <c r="Y159" s="119"/>
      <c r="Z159" s="119"/>
      <c r="AA159" s="119"/>
      <c r="AB159" s="119"/>
      <c r="AC159" s="119"/>
      <c r="AD159" s="119"/>
      <c r="AE159" s="119"/>
      <c r="AF159" s="119"/>
      <c r="AG159" s="119"/>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6"/>
    </row>
    <row r="160" spans="1:64">
      <c r="A160" s="9"/>
      <c r="B160" s="9"/>
      <c r="C160" s="753"/>
      <c r="D160" s="119"/>
      <c r="E160" s="119"/>
      <c r="F160" s="119"/>
      <c r="G160" s="119"/>
      <c r="H160" s="119"/>
      <c r="I160" s="119"/>
      <c r="J160" s="119"/>
      <c r="K160" s="119"/>
      <c r="L160" s="119"/>
      <c r="M160" s="119"/>
      <c r="N160" s="119"/>
      <c r="O160" s="119"/>
      <c r="P160" s="119"/>
      <c r="Q160" s="119"/>
      <c r="R160" s="119"/>
      <c r="S160" s="119"/>
      <c r="T160" s="119"/>
      <c r="U160" s="178"/>
      <c r="V160" s="178"/>
      <c r="W160" s="119"/>
      <c r="X160" s="119"/>
      <c r="Y160" s="119"/>
      <c r="Z160" s="119"/>
      <c r="AA160" s="119"/>
      <c r="AB160" s="119"/>
      <c r="AC160" s="119"/>
      <c r="AD160" s="119"/>
      <c r="AE160" s="119"/>
      <c r="AF160" s="119"/>
      <c r="AG160" s="119"/>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6"/>
    </row>
    <row r="161" spans="1:64">
      <c r="A161" s="9"/>
      <c r="B161" s="9"/>
      <c r="C161" s="753"/>
      <c r="D161" s="119"/>
      <c r="E161" s="119"/>
      <c r="F161" s="119"/>
      <c r="G161" s="119"/>
      <c r="H161" s="119"/>
      <c r="I161" s="119"/>
      <c r="J161" s="119"/>
      <c r="K161" s="119"/>
      <c r="L161" s="119"/>
      <c r="M161" s="119"/>
      <c r="N161" s="119"/>
      <c r="O161" s="119"/>
      <c r="P161" s="119"/>
      <c r="Q161" s="119"/>
      <c r="R161" s="119"/>
      <c r="S161" s="119"/>
      <c r="T161" s="119"/>
      <c r="U161" s="178"/>
      <c r="V161" s="178"/>
      <c r="W161" s="119"/>
      <c r="X161" s="119"/>
      <c r="Y161" s="119"/>
      <c r="Z161" s="119"/>
      <c r="AA161" s="119"/>
      <c r="AB161" s="119"/>
      <c r="AC161" s="119"/>
      <c r="AD161" s="119"/>
      <c r="AE161" s="119"/>
      <c r="AF161" s="119"/>
      <c r="AG161" s="119"/>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6"/>
    </row>
    <row r="162" spans="1:64">
      <c r="A162" s="9"/>
      <c r="B162" s="9"/>
      <c r="C162" s="753"/>
      <c r="D162" s="119"/>
      <c r="E162" s="119"/>
      <c r="F162" s="119"/>
      <c r="G162" s="119"/>
      <c r="H162" s="119"/>
      <c r="I162" s="119"/>
      <c r="J162" s="119"/>
      <c r="K162" s="119"/>
      <c r="L162" s="119"/>
      <c r="M162" s="119"/>
      <c r="N162" s="119"/>
      <c r="O162" s="119"/>
      <c r="P162" s="119"/>
      <c r="Q162" s="119"/>
      <c r="R162" s="119"/>
      <c r="S162" s="119"/>
      <c r="T162" s="119"/>
      <c r="U162" s="178"/>
      <c r="V162" s="178"/>
      <c r="W162" s="119"/>
      <c r="X162" s="119"/>
      <c r="Y162" s="119"/>
      <c r="Z162" s="119"/>
      <c r="AA162" s="119"/>
      <c r="AB162" s="119"/>
      <c r="AC162" s="119"/>
      <c r="AD162" s="119"/>
      <c r="AE162" s="119"/>
      <c r="AF162" s="119"/>
      <c r="AG162" s="119"/>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6"/>
    </row>
    <row r="163" spans="1:64">
      <c r="A163" s="9"/>
      <c r="B163" s="9"/>
      <c r="C163" s="753"/>
      <c r="D163" s="119"/>
      <c r="E163" s="119"/>
      <c r="F163" s="119"/>
      <c r="G163" s="119"/>
      <c r="H163" s="119"/>
      <c r="I163" s="119"/>
      <c r="J163" s="119"/>
      <c r="K163" s="119"/>
      <c r="L163" s="119"/>
      <c r="M163" s="119"/>
      <c r="N163" s="119"/>
      <c r="O163" s="119"/>
      <c r="P163" s="119"/>
      <c r="Q163" s="119"/>
      <c r="R163" s="119"/>
      <c r="S163" s="119"/>
      <c r="T163" s="119"/>
      <c r="U163" s="178"/>
      <c r="V163" s="178"/>
      <c r="W163" s="119"/>
      <c r="X163" s="119"/>
      <c r="Y163" s="119"/>
      <c r="Z163" s="119"/>
      <c r="AA163" s="119"/>
      <c r="AB163" s="119"/>
      <c r="AC163" s="119"/>
      <c r="AD163" s="119"/>
      <c r="AE163" s="119"/>
      <c r="AF163" s="119"/>
      <c r="AG163" s="119"/>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6"/>
    </row>
    <row r="164" spans="1:64">
      <c r="A164" s="9"/>
      <c r="B164" s="9"/>
      <c r="C164" s="753"/>
      <c r="D164" s="119"/>
      <c r="E164" s="119"/>
      <c r="F164" s="119"/>
      <c r="G164" s="119"/>
      <c r="H164" s="119"/>
      <c r="I164" s="119"/>
      <c r="J164" s="119"/>
      <c r="K164" s="119"/>
      <c r="L164" s="119"/>
      <c r="M164" s="119"/>
      <c r="N164" s="119"/>
      <c r="O164" s="119"/>
      <c r="P164" s="119"/>
      <c r="Q164" s="119"/>
      <c r="R164" s="119"/>
      <c r="S164" s="119"/>
      <c r="T164" s="119"/>
      <c r="U164" s="178"/>
      <c r="V164" s="178"/>
      <c r="W164" s="119"/>
      <c r="X164" s="119"/>
      <c r="Y164" s="119"/>
      <c r="Z164" s="119"/>
      <c r="AA164" s="119"/>
      <c r="AB164" s="119"/>
      <c r="AC164" s="119"/>
      <c r="AD164" s="119"/>
      <c r="AE164" s="119"/>
      <c r="AF164" s="119"/>
      <c r="AG164" s="119"/>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6"/>
    </row>
    <row r="165" spans="1:64">
      <c r="A165" s="9"/>
      <c r="B165" s="9"/>
      <c r="C165" s="753"/>
      <c r="D165" s="119"/>
      <c r="E165" s="119"/>
      <c r="F165" s="119"/>
      <c r="G165" s="119"/>
      <c r="H165" s="119"/>
      <c r="I165" s="119"/>
      <c r="J165" s="119"/>
      <c r="K165" s="119"/>
      <c r="L165" s="119"/>
      <c r="M165" s="119"/>
      <c r="N165" s="119"/>
      <c r="O165" s="119"/>
      <c r="P165" s="119"/>
      <c r="Q165" s="119"/>
      <c r="R165" s="119"/>
      <c r="S165" s="119"/>
      <c r="T165" s="119"/>
      <c r="U165" s="178"/>
      <c r="V165" s="178"/>
      <c r="W165" s="119"/>
      <c r="X165" s="119"/>
      <c r="Y165" s="119"/>
      <c r="Z165" s="119"/>
      <c r="AA165" s="119"/>
      <c r="AB165" s="119"/>
      <c r="AC165" s="119"/>
      <c r="AD165" s="119"/>
      <c r="AE165" s="119"/>
      <c r="AF165" s="119"/>
      <c r="AG165" s="119"/>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6"/>
    </row>
    <row r="166" spans="1:64">
      <c r="A166" s="9"/>
      <c r="B166" s="9"/>
      <c r="C166" s="753"/>
      <c r="D166" s="119"/>
      <c r="E166" s="119"/>
      <c r="F166" s="119"/>
      <c r="G166" s="119"/>
      <c r="H166" s="119"/>
      <c r="I166" s="119"/>
      <c r="J166" s="119"/>
      <c r="K166" s="119"/>
      <c r="L166" s="119"/>
      <c r="M166" s="119"/>
      <c r="N166" s="119"/>
      <c r="O166" s="119"/>
      <c r="P166" s="119"/>
      <c r="Q166" s="119"/>
      <c r="R166" s="119"/>
      <c r="S166" s="119"/>
      <c r="T166" s="119"/>
      <c r="U166" s="178"/>
      <c r="V166" s="178"/>
      <c r="W166" s="119"/>
      <c r="X166" s="119"/>
      <c r="Y166" s="119"/>
      <c r="Z166" s="119"/>
      <c r="AA166" s="119"/>
      <c r="AB166" s="119"/>
      <c r="AC166" s="119"/>
      <c r="AD166" s="119"/>
      <c r="AE166" s="119"/>
      <c r="AF166" s="119"/>
      <c r="AG166" s="119"/>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6"/>
    </row>
    <row r="167" spans="1:64">
      <c r="A167" s="9"/>
      <c r="B167" s="9"/>
      <c r="C167" s="753"/>
      <c r="D167" s="119"/>
      <c r="E167" s="119"/>
      <c r="F167" s="119"/>
      <c r="G167" s="119"/>
      <c r="H167" s="119"/>
      <c r="I167" s="119"/>
      <c r="J167" s="119"/>
      <c r="K167" s="119"/>
      <c r="L167" s="119"/>
      <c r="M167" s="119"/>
      <c r="N167" s="119"/>
      <c r="O167" s="119"/>
      <c r="P167" s="119"/>
      <c r="Q167" s="119"/>
      <c r="R167" s="119"/>
      <c r="S167" s="119"/>
      <c r="T167" s="119"/>
      <c r="U167" s="178"/>
      <c r="V167" s="178"/>
      <c r="W167" s="119"/>
      <c r="X167" s="119"/>
      <c r="Y167" s="119"/>
      <c r="Z167" s="119"/>
      <c r="AA167" s="119"/>
      <c r="AB167" s="119"/>
      <c r="AC167" s="119"/>
      <c r="AD167" s="119"/>
      <c r="AE167" s="119"/>
      <c r="AF167" s="119"/>
      <c r="AG167" s="119"/>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6"/>
    </row>
    <row r="168" spans="1:64">
      <c r="A168" s="9"/>
      <c r="B168" s="9"/>
      <c r="C168" s="753"/>
      <c r="D168" s="119"/>
      <c r="E168" s="119"/>
      <c r="F168" s="119"/>
      <c r="G168" s="119"/>
      <c r="H168" s="119"/>
      <c r="I168" s="119"/>
      <c r="J168" s="119"/>
      <c r="K168" s="119"/>
      <c r="L168" s="119"/>
      <c r="M168" s="119"/>
      <c r="N168" s="119"/>
      <c r="O168" s="119"/>
      <c r="P168" s="119"/>
      <c r="Q168" s="119"/>
      <c r="R168" s="119"/>
      <c r="S168" s="119"/>
      <c r="T168" s="119"/>
      <c r="U168" s="178"/>
      <c r="V168" s="178"/>
      <c r="W168" s="119"/>
      <c r="X168" s="119"/>
      <c r="Y168" s="119"/>
      <c r="Z168" s="119"/>
      <c r="AA168" s="119"/>
      <c r="AB168" s="119"/>
      <c r="AC168" s="119"/>
      <c r="AD168" s="119"/>
      <c r="AE168" s="119"/>
      <c r="AF168" s="119"/>
      <c r="AG168" s="119"/>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6"/>
    </row>
    <row r="169" spans="1:64">
      <c r="A169" s="9"/>
      <c r="B169" s="9"/>
      <c r="C169" s="753"/>
      <c r="D169" s="119"/>
      <c r="E169" s="119"/>
      <c r="F169" s="119"/>
      <c r="G169" s="119"/>
      <c r="H169" s="119"/>
      <c r="I169" s="119"/>
      <c r="J169" s="119"/>
      <c r="K169" s="119"/>
      <c r="L169" s="119"/>
      <c r="M169" s="119"/>
      <c r="N169" s="119"/>
      <c r="O169" s="119"/>
      <c r="P169" s="119"/>
      <c r="Q169" s="119"/>
      <c r="R169" s="119"/>
      <c r="S169" s="119"/>
      <c r="T169" s="119"/>
      <c r="U169" s="178"/>
      <c r="V169" s="178"/>
      <c r="W169" s="119"/>
      <c r="X169" s="119"/>
      <c r="Y169" s="119"/>
      <c r="Z169" s="119"/>
      <c r="AA169" s="119"/>
      <c r="AB169" s="119"/>
      <c r="AC169" s="119"/>
      <c r="AD169" s="119"/>
      <c r="AE169" s="119"/>
      <c r="AF169" s="119"/>
      <c r="AG169" s="119"/>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6"/>
    </row>
    <row r="170" spans="1:64">
      <c r="A170" s="9"/>
      <c r="B170" s="9"/>
      <c r="C170" s="753"/>
      <c r="D170" s="119"/>
      <c r="E170" s="119"/>
      <c r="F170" s="119"/>
      <c r="G170" s="119"/>
      <c r="H170" s="119"/>
      <c r="I170" s="119"/>
      <c r="J170" s="119"/>
      <c r="K170" s="119"/>
      <c r="L170" s="119"/>
      <c r="M170" s="119"/>
      <c r="N170" s="119"/>
      <c r="O170" s="119"/>
      <c r="P170" s="119"/>
      <c r="Q170" s="119"/>
      <c r="R170" s="119"/>
      <c r="S170" s="119"/>
      <c r="T170" s="119"/>
      <c r="U170" s="178"/>
      <c r="V170" s="178"/>
      <c r="W170" s="119"/>
      <c r="X170" s="119"/>
      <c r="Y170" s="119"/>
      <c r="Z170" s="119"/>
      <c r="AA170" s="119"/>
      <c r="AB170" s="119"/>
      <c r="AC170" s="119"/>
      <c r="AD170" s="119"/>
      <c r="AE170" s="119"/>
      <c r="AF170" s="119"/>
      <c r="AG170" s="119"/>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6"/>
    </row>
    <row r="171" spans="1:64">
      <c r="A171" s="9"/>
      <c r="B171" s="9"/>
      <c r="C171" s="753"/>
      <c r="D171" s="119"/>
      <c r="E171" s="119"/>
      <c r="F171" s="119"/>
      <c r="G171" s="119"/>
      <c r="H171" s="119"/>
      <c r="I171" s="119"/>
      <c r="J171" s="119"/>
      <c r="K171" s="119"/>
      <c r="L171" s="119"/>
      <c r="M171" s="119"/>
      <c r="N171" s="119"/>
      <c r="O171" s="119"/>
      <c r="P171" s="119"/>
      <c r="Q171" s="119"/>
      <c r="R171" s="119"/>
      <c r="S171" s="119"/>
      <c r="T171" s="119"/>
      <c r="U171" s="178"/>
      <c r="V171" s="178"/>
      <c r="W171" s="119"/>
      <c r="X171" s="119"/>
      <c r="Y171" s="119"/>
      <c r="Z171" s="119"/>
      <c r="AA171" s="119"/>
      <c r="AB171" s="119"/>
      <c r="AC171" s="119"/>
      <c r="AD171" s="119"/>
      <c r="AE171" s="119"/>
      <c r="AF171" s="119"/>
      <c r="AG171" s="119"/>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6"/>
    </row>
    <row r="172" spans="1:64">
      <c r="A172" s="9"/>
      <c r="B172" s="9"/>
      <c r="C172" s="753"/>
      <c r="D172" s="119"/>
      <c r="E172" s="119"/>
      <c r="F172" s="119"/>
      <c r="G172" s="119"/>
      <c r="H172" s="119"/>
      <c r="I172" s="119"/>
      <c r="J172" s="119"/>
      <c r="K172" s="119"/>
      <c r="L172" s="119"/>
      <c r="M172" s="119"/>
      <c r="N172" s="119"/>
      <c r="O172" s="119"/>
      <c r="P172" s="119"/>
      <c r="Q172" s="119"/>
      <c r="R172" s="119"/>
      <c r="S172" s="119"/>
      <c r="T172" s="119"/>
      <c r="U172" s="178"/>
      <c r="V172" s="178"/>
      <c r="W172" s="119"/>
      <c r="X172" s="119"/>
      <c r="Y172" s="119"/>
      <c r="Z172" s="119"/>
      <c r="AA172" s="119"/>
      <c r="AB172" s="119"/>
      <c r="AC172" s="119"/>
      <c r="AD172" s="119"/>
      <c r="AE172" s="119"/>
      <c r="AF172" s="119"/>
      <c r="AG172" s="119"/>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6"/>
    </row>
    <row r="173" spans="1:64">
      <c r="A173" s="9"/>
      <c r="B173" s="9"/>
      <c r="C173" s="753"/>
      <c r="D173" s="119"/>
      <c r="E173" s="119"/>
      <c r="F173" s="119"/>
      <c r="G173" s="119"/>
      <c r="H173" s="119"/>
      <c r="I173" s="119"/>
      <c r="J173" s="119"/>
      <c r="K173" s="119"/>
      <c r="L173" s="119"/>
      <c r="M173" s="119"/>
      <c r="N173" s="119"/>
      <c r="O173" s="119"/>
      <c r="P173" s="119"/>
      <c r="Q173" s="119"/>
      <c r="R173" s="119"/>
      <c r="S173" s="119"/>
      <c r="T173" s="119"/>
      <c r="U173" s="178"/>
      <c r="V173" s="178"/>
      <c r="W173" s="119"/>
      <c r="X173" s="119"/>
      <c r="Y173" s="119"/>
      <c r="Z173" s="119"/>
      <c r="AA173" s="119"/>
      <c r="AB173" s="119"/>
      <c r="AC173" s="119"/>
      <c r="AD173" s="119"/>
      <c r="AE173" s="119"/>
      <c r="AF173" s="119"/>
      <c r="AG173" s="119"/>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6"/>
    </row>
    <row r="174" spans="1:64">
      <c r="A174" s="9"/>
      <c r="B174" s="9"/>
      <c r="C174" s="753"/>
      <c r="D174" s="119"/>
      <c r="E174" s="119"/>
      <c r="F174" s="119"/>
      <c r="G174" s="119"/>
      <c r="H174" s="119"/>
      <c r="I174" s="119"/>
      <c r="J174" s="119"/>
      <c r="K174" s="119"/>
      <c r="L174" s="119"/>
      <c r="M174" s="119"/>
      <c r="N174" s="119"/>
      <c r="O174" s="119"/>
      <c r="P174" s="119"/>
      <c r="Q174" s="119"/>
      <c r="R174" s="119"/>
      <c r="S174" s="119"/>
      <c r="T174" s="119"/>
      <c r="U174" s="178"/>
      <c r="V174" s="178"/>
      <c r="W174" s="119"/>
      <c r="X174" s="119"/>
      <c r="Y174" s="119"/>
      <c r="Z174" s="119"/>
      <c r="AA174" s="119"/>
      <c r="AB174" s="119"/>
      <c r="AC174" s="119"/>
      <c r="AD174" s="119"/>
      <c r="AE174" s="119"/>
      <c r="AF174" s="119"/>
      <c r="AG174" s="119"/>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6"/>
    </row>
    <row r="175" spans="1:64">
      <c r="A175" s="9"/>
      <c r="B175" s="9"/>
      <c r="C175" s="753"/>
      <c r="D175" s="119"/>
      <c r="E175" s="119"/>
      <c r="F175" s="119"/>
      <c r="G175" s="119"/>
      <c r="H175" s="119"/>
      <c r="I175" s="119"/>
      <c r="J175" s="119"/>
      <c r="K175" s="119"/>
      <c r="L175" s="119"/>
      <c r="M175" s="119"/>
      <c r="N175" s="119"/>
      <c r="O175" s="119"/>
      <c r="P175" s="119"/>
      <c r="Q175" s="119"/>
      <c r="R175" s="119"/>
      <c r="S175" s="119"/>
      <c r="T175" s="119"/>
      <c r="U175" s="178"/>
      <c r="V175" s="178"/>
      <c r="W175" s="119"/>
      <c r="X175" s="119"/>
      <c r="Y175" s="119"/>
      <c r="Z175" s="119"/>
      <c r="AA175" s="119"/>
      <c r="AB175" s="119"/>
      <c r="AC175" s="119"/>
      <c r="AD175" s="119"/>
      <c r="AE175" s="119"/>
      <c r="AF175" s="119"/>
      <c r="AG175" s="119"/>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6"/>
    </row>
    <row r="176" spans="1:64">
      <c r="A176" s="9"/>
      <c r="B176" s="9"/>
      <c r="C176" s="753"/>
      <c r="D176" s="119"/>
      <c r="E176" s="119"/>
      <c r="F176" s="119"/>
      <c r="G176" s="119"/>
      <c r="H176" s="119"/>
      <c r="I176" s="119"/>
      <c r="J176" s="119"/>
      <c r="K176" s="119"/>
      <c r="L176" s="119"/>
      <c r="M176" s="119"/>
      <c r="N176" s="119"/>
      <c r="O176" s="119"/>
      <c r="P176" s="119"/>
      <c r="Q176" s="119"/>
      <c r="R176" s="119"/>
      <c r="S176" s="119"/>
      <c r="T176" s="119"/>
      <c r="U176" s="178"/>
      <c r="V176" s="178"/>
      <c r="W176" s="119"/>
      <c r="X176" s="119"/>
      <c r="Y176" s="119"/>
      <c r="Z176" s="119"/>
      <c r="AA176" s="119"/>
      <c r="AB176" s="119"/>
      <c r="AC176" s="119"/>
      <c r="AD176" s="119"/>
      <c r="AE176" s="119"/>
      <c r="AF176" s="119"/>
      <c r="AG176" s="119"/>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6"/>
    </row>
    <row r="177" spans="1:64">
      <c r="A177" s="9"/>
      <c r="B177" s="9"/>
      <c r="C177" s="753"/>
      <c r="D177" s="119"/>
      <c r="E177" s="119"/>
      <c r="F177" s="119"/>
      <c r="G177" s="119"/>
      <c r="H177" s="119"/>
      <c r="I177" s="119"/>
      <c r="J177" s="119"/>
      <c r="K177" s="119"/>
      <c r="L177" s="119"/>
      <c r="M177" s="119"/>
      <c r="N177" s="119"/>
      <c r="O177" s="119"/>
      <c r="P177" s="119"/>
      <c r="Q177" s="119"/>
      <c r="R177" s="119"/>
      <c r="S177" s="119"/>
      <c r="T177" s="119"/>
      <c r="U177" s="178"/>
      <c r="V177" s="178"/>
      <c r="W177" s="119"/>
      <c r="X177" s="119"/>
      <c r="Y177" s="119"/>
      <c r="Z177" s="119"/>
      <c r="AA177" s="119"/>
      <c r="AB177" s="119"/>
      <c r="AC177" s="119"/>
      <c r="AD177" s="119"/>
      <c r="AE177" s="119"/>
      <c r="AF177" s="119"/>
      <c r="AG177" s="119"/>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6"/>
    </row>
    <row r="178" spans="1:64">
      <c r="A178" s="9"/>
      <c r="B178" s="9"/>
      <c r="C178" s="753"/>
      <c r="D178" s="119"/>
      <c r="E178" s="119"/>
      <c r="F178" s="119"/>
      <c r="G178" s="119"/>
      <c r="H178" s="119"/>
      <c r="I178" s="119"/>
      <c r="J178" s="119"/>
      <c r="K178" s="119"/>
      <c r="L178" s="119"/>
      <c r="M178" s="119"/>
      <c r="N178" s="119"/>
      <c r="O178" s="119"/>
      <c r="P178" s="119"/>
      <c r="Q178" s="119"/>
      <c r="R178" s="119"/>
      <c r="S178" s="119"/>
      <c r="T178" s="119"/>
      <c r="U178" s="178"/>
      <c r="V178" s="178"/>
      <c r="W178" s="119"/>
      <c r="X178" s="119"/>
      <c r="Y178" s="119"/>
      <c r="Z178" s="119"/>
      <c r="AA178" s="119"/>
      <c r="AB178" s="119"/>
      <c r="AC178" s="119"/>
      <c r="AD178" s="119"/>
      <c r="AE178" s="119"/>
      <c r="AF178" s="119"/>
      <c r="AG178" s="119"/>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6"/>
    </row>
    <row r="179" spans="1:64">
      <c r="A179" s="9"/>
      <c r="B179" s="9"/>
      <c r="C179" s="753"/>
      <c r="D179" s="119"/>
      <c r="E179" s="119"/>
      <c r="F179" s="119"/>
      <c r="G179" s="119"/>
      <c r="H179" s="119"/>
      <c r="I179" s="119"/>
      <c r="J179" s="119"/>
      <c r="K179" s="119"/>
      <c r="L179" s="119"/>
      <c r="M179" s="119"/>
      <c r="N179" s="119"/>
      <c r="O179" s="119"/>
      <c r="P179" s="119"/>
      <c r="Q179" s="119"/>
      <c r="R179" s="119"/>
      <c r="S179" s="119"/>
      <c r="T179" s="119"/>
      <c r="U179" s="178"/>
      <c r="V179" s="178"/>
      <c r="W179" s="119"/>
      <c r="X179" s="119"/>
      <c r="Y179" s="119"/>
      <c r="Z179" s="119"/>
      <c r="AA179" s="119"/>
      <c r="AB179" s="119"/>
      <c r="AC179" s="119"/>
      <c r="AD179" s="119"/>
      <c r="AE179" s="119"/>
      <c r="AF179" s="119"/>
      <c r="AG179" s="119"/>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6"/>
    </row>
    <row r="180" spans="1:64">
      <c r="A180" s="9"/>
      <c r="B180" s="9"/>
      <c r="C180" s="753"/>
      <c r="D180" s="119"/>
      <c r="E180" s="119"/>
      <c r="F180" s="119"/>
      <c r="G180" s="119"/>
      <c r="H180" s="119"/>
      <c r="I180" s="119"/>
      <c r="J180" s="119"/>
      <c r="K180" s="119"/>
      <c r="L180" s="119"/>
      <c r="M180" s="119"/>
      <c r="N180" s="119"/>
      <c r="O180" s="119"/>
      <c r="P180" s="119"/>
      <c r="Q180" s="119"/>
      <c r="R180" s="119"/>
      <c r="S180" s="119"/>
      <c r="T180" s="119"/>
      <c r="U180" s="178"/>
      <c r="V180" s="178"/>
      <c r="W180" s="119"/>
      <c r="X180" s="119"/>
      <c r="Y180" s="119"/>
      <c r="Z180" s="119"/>
      <c r="AA180" s="119"/>
      <c r="AB180" s="119"/>
      <c r="AC180" s="119"/>
      <c r="AD180" s="119"/>
      <c r="AE180" s="119"/>
      <c r="AF180" s="119"/>
      <c r="AG180" s="119"/>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6"/>
    </row>
    <row r="181" spans="1:64">
      <c r="A181" s="9"/>
      <c r="B181" s="9"/>
      <c r="C181" s="753"/>
      <c r="D181" s="119"/>
      <c r="E181" s="119"/>
      <c r="F181" s="119"/>
      <c r="G181" s="119"/>
      <c r="H181" s="119"/>
      <c r="I181" s="119"/>
      <c r="J181" s="119"/>
      <c r="K181" s="119"/>
      <c r="L181" s="119"/>
      <c r="M181" s="119"/>
      <c r="N181" s="119"/>
      <c r="O181" s="119"/>
      <c r="P181" s="119"/>
      <c r="Q181" s="119"/>
      <c r="R181" s="119"/>
      <c r="S181" s="119"/>
      <c r="T181" s="119"/>
      <c r="U181" s="178"/>
      <c r="V181" s="178"/>
      <c r="W181" s="119"/>
      <c r="X181" s="119"/>
      <c r="Y181" s="119"/>
      <c r="Z181" s="119"/>
      <c r="AA181" s="119"/>
      <c r="AB181" s="119"/>
      <c r="AC181" s="119"/>
      <c r="AD181" s="119"/>
      <c r="AE181" s="119"/>
      <c r="AF181" s="119"/>
      <c r="AG181" s="119"/>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6"/>
    </row>
    <row r="182" spans="1:64">
      <c r="A182" s="9"/>
      <c r="B182" s="9"/>
      <c r="C182" s="753"/>
      <c r="D182" s="119"/>
      <c r="E182" s="119"/>
      <c r="F182" s="119"/>
      <c r="G182" s="119"/>
      <c r="H182" s="119"/>
      <c r="I182" s="119"/>
      <c r="J182" s="119"/>
      <c r="K182" s="119"/>
      <c r="L182" s="119"/>
      <c r="M182" s="119"/>
      <c r="N182" s="119"/>
      <c r="O182" s="119"/>
      <c r="P182" s="119"/>
      <c r="Q182" s="119"/>
      <c r="R182" s="119"/>
      <c r="S182" s="119"/>
      <c r="T182" s="119"/>
      <c r="U182" s="178"/>
      <c r="V182" s="178"/>
      <c r="W182" s="119"/>
      <c r="X182" s="119"/>
      <c r="Y182" s="119"/>
      <c r="Z182" s="119"/>
      <c r="AA182" s="119"/>
      <c r="AB182" s="119"/>
      <c r="AC182" s="119"/>
      <c r="AD182" s="119"/>
      <c r="AE182" s="119"/>
      <c r="AF182" s="119"/>
      <c r="AG182" s="119"/>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6"/>
    </row>
    <row r="183" spans="1:64">
      <c r="A183" s="14"/>
      <c r="B183" s="14"/>
      <c r="C183" s="753"/>
      <c r="D183" s="119"/>
      <c r="E183" s="119"/>
      <c r="F183" s="119"/>
      <c r="G183" s="119"/>
      <c r="H183" s="119"/>
      <c r="I183" s="119"/>
      <c r="J183" s="119"/>
      <c r="K183" s="119"/>
      <c r="L183" s="119"/>
      <c r="M183" s="119"/>
      <c r="N183" s="119"/>
      <c r="O183" s="119"/>
      <c r="P183" s="119"/>
      <c r="Q183" s="119"/>
      <c r="R183" s="119"/>
      <c r="S183" s="119"/>
      <c r="T183" s="119"/>
      <c r="U183" s="178"/>
      <c r="V183" s="178"/>
      <c r="W183" s="119"/>
      <c r="X183" s="119"/>
      <c r="Y183" s="119"/>
      <c r="Z183" s="119"/>
      <c r="AA183" s="119"/>
      <c r="AB183" s="119"/>
      <c r="AC183" s="119"/>
      <c r="AD183" s="119"/>
      <c r="AE183" s="119"/>
      <c r="AF183" s="119"/>
      <c r="AG183" s="119"/>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6"/>
    </row>
    <row r="184" spans="1:64">
      <c r="A184" s="14"/>
      <c r="B184" s="14"/>
      <c r="C184" s="753"/>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6"/>
    </row>
    <row r="185" spans="1:64">
      <c r="A185" s="14"/>
      <c r="B185" s="14"/>
      <c r="C185" s="753"/>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6"/>
    </row>
    <row r="186" spans="1:64">
      <c r="A186" s="14"/>
      <c r="B186" s="14"/>
      <c r="C186" s="753"/>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6"/>
    </row>
    <row r="187" spans="1:64">
      <c r="A187" s="14"/>
      <c r="B187" s="14"/>
      <c r="C187" s="753"/>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6"/>
    </row>
    <row r="188" spans="1:64">
      <c r="A188" s="14"/>
      <c r="B188" s="14"/>
      <c r="C188" s="753"/>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6"/>
    </row>
    <row r="189" spans="1:64">
      <c r="A189" s="14"/>
      <c r="B189" s="14"/>
      <c r="C189" s="753"/>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6"/>
    </row>
    <row r="190" spans="1:64">
      <c r="A190" s="14"/>
      <c r="B190" s="14"/>
      <c r="C190" s="753"/>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6"/>
    </row>
    <row r="191" spans="1:64">
      <c r="A191" s="14"/>
      <c r="B191" s="14"/>
      <c r="C191" s="753"/>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6"/>
    </row>
    <row r="192" spans="1:64">
      <c r="A192" s="14"/>
      <c r="B192" s="14"/>
      <c r="C192" s="753"/>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6"/>
    </row>
    <row r="193" spans="1:64">
      <c r="A193" s="14"/>
      <c r="B193" s="14"/>
      <c r="C193" s="753"/>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6"/>
    </row>
    <row r="194" spans="1:64">
      <c r="A194" s="14"/>
      <c r="B194" s="14"/>
      <c r="C194" s="753"/>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6"/>
    </row>
    <row r="195" spans="1:64">
      <c r="A195" s="14"/>
      <c r="B195" s="14"/>
      <c r="C195" s="753"/>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6"/>
    </row>
    <row r="196" spans="1:64">
      <c r="A196" s="14"/>
      <c r="B196" s="14"/>
      <c r="C196" s="753"/>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6"/>
    </row>
    <row r="197" spans="1:64">
      <c r="A197" s="14"/>
      <c r="B197" s="14"/>
      <c r="C197" s="753"/>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6"/>
    </row>
    <row r="198" spans="1:64">
      <c r="A198" s="14"/>
      <c r="B198" s="14"/>
      <c r="C198" s="753"/>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6"/>
    </row>
    <row r="199" spans="1:64">
      <c r="A199" s="14"/>
      <c r="B199" s="14"/>
      <c r="C199" s="753"/>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6"/>
    </row>
    <row r="200" spans="1:64">
      <c r="A200" s="14"/>
      <c r="B200" s="14"/>
      <c r="C200" s="753"/>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6"/>
    </row>
    <row r="201" spans="1:64">
      <c r="A201" s="14"/>
      <c r="B201" s="14"/>
      <c r="C201" s="753"/>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6"/>
    </row>
    <row r="202" spans="1:64">
      <c r="A202" s="14"/>
      <c r="B202" s="14"/>
      <c r="C202" s="753"/>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6"/>
    </row>
    <row r="203" spans="1:64">
      <c r="A203" s="14"/>
      <c r="B203" s="14"/>
      <c r="C203" s="753"/>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6"/>
    </row>
    <row r="204" spans="1:64">
      <c r="A204" s="14"/>
      <c r="B204" s="14"/>
      <c r="C204" s="753"/>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6"/>
    </row>
    <row r="205" spans="1:64">
      <c r="A205" s="14"/>
      <c r="B205" s="14"/>
      <c r="C205" s="753"/>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6"/>
    </row>
    <row r="206" spans="1:64">
      <c r="A206" s="14"/>
      <c r="B206" s="14"/>
      <c r="C206" s="753"/>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6"/>
    </row>
    <row r="207" spans="1:64">
      <c r="A207" s="14"/>
      <c r="B207" s="14"/>
      <c r="C207" s="753"/>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6"/>
    </row>
    <row r="208" spans="1:64">
      <c r="A208" s="14"/>
      <c r="B208" s="14"/>
      <c r="C208" s="753"/>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6"/>
    </row>
    <row r="209" spans="1:64">
      <c r="A209" s="14"/>
      <c r="B209" s="14"/>
      <c r="C209" s="753"/>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6"/>
    </row>
    <row r="210" spans="1:64">
      <c r="A210" s="14"/>
      <c r="B210" s="14"/>
      <c r="C210" s="753"/>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6"/>
    </row>
    <row r="211" spans="1:64">
      <c r="A211" s="14"/>
      <c r="B211" s="14"/>
      <c r="C211" s="753"/>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6"/>
    </row>
    <row r="212" spans="1:64">
      <c r="A212" s="14"/>
      <c r="B212" s="14"/>
      <c r="C212" s="753"/>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6"/>
    </row>
    <row r="213" spans="1:64">
      <c r="A213" s="14"/>
      <c r="B213" s="14"/>
      <c r="C213" s="753"/>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6"/>
    </row>
    <row r="214" spans="1:64">
      <c r="A214" s="14"/>
      <c r="B214" s="14"/>
      <c r="C214" s="753"/>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6"/>
    </row>
    <row r="215" spans="1:64">
      <c r="A215" s="14"/>
      <c r="B215" s="14"/>
      <c r="C215" s="753"/>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6"/>
    </row>
    <row r="216" spans="1:64">
      <c r="A216" s="14"/>
      <c r="B216" s="14"/>
      <c r="C216" s="753"/>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6"/>
    </row>
    <row r="217" spans="1:64">
      <c r="A217" s="14"/>
      <c r="B217" s="14"/>
      <c r="C217" s="753"/>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6"/>
    </row>
    <row r="218" spans="1:64">
      <c r="A218" s="14"/>
      <c r="B218" s="14"/>
      <c r="C218" s="753"/>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6"/>
    </row>
    <row r="219" spans="1:64">
      <c r="A219" s="14"/>
      <c r="B219" s="14"/>
      <c r="C219" s="753"/>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6"/>
    </row>
    <row r="220" spans="1:64">
      <c r="A220" s="14"/>
      <c r="B220" s="14"/>
      <c r="C220" s="753"/>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6"/>
    </row>
    <row r="221" spans="1:64">
      <c r="A221" s="14"/>
      <c r="B221" s="14"/>
      <c r="C221" s="753"/>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6"/>
    </row>
    <row r="222" spans="1:64">
      <c r="A222" s="14"/>
      <c r="B222" s="14"/>
      <c r="C222" s="753"/>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6"/>
    </row>
    <row r="223" spans="1:64">
      <c r="A223" s="14"/>
      <c r="B223" s="14"/>
      <c r="C223" s="753"/>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6"/>
    </row>
    <row r="224" spans="1:64">
      <c r="A224" s="14"/>
      <c r="B224" s="14"/>
      <c r="C224" s="753"/>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6"/>
    </row>
    <row r="225" spans="1:64">
      <c r="A225" s="14"/>
      <c r="B225" s="14"/>
      <c r="C225" s="753"/>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6"/>
    </row>
    <row r="226" spans="1:64">
      <c r="A226" s="14"/>
      <c r="B226" s="14"/>
      <c r="C226" s="753"/>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6"/>
    </row>
    <row r="227" spans="1:64">
      <c r="A227" s="14"/>
      <c r="B227" s="14"/>
      <c r="C227" s="753"/>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6"/>
    </row>
    <row r="228" spans="1:64">
      <c r="A228" s="14"/>
      <c r="B228" s="14"/>
      <c r="C228" s="753"/>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6"/>
    </row>
    <row r="229" spans="1:64">
      <c r="A229" s="14"/>
      <c r="B229" s="14"/>
      <c r="C229" s="753"/>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6"/>
    </row>
    <row r="230" spans="1:64">
      <c r="A230" s="14"/>
      <c r="B230" s="14"/>
      <c r="C230" s="753"/>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6"/>
    </row>
    <row r="231" spans="1:64">
      <c r="A231" s="14"/>
      <c r="B231" s="14"/>
      <c r="C231" s="753"/>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6"/>
    </row>
    <row r="232" spans="1:64">
      <c r="A232" s="14"/>
      <c r="B232" s="14"/>
      <c r="C232" s="753"/>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6"/>
    </row>
    <row r="233" spans="1:64">
      <c r="A233" s="14"/>
      <c r="B233" s="14"/>
      <c r="C233" s="753"/>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6"/>
    </row>
    <row r="234" spans="1:64">
      <c r="A234" s="14"/>
      <c r="B234" s="14"/>
      <c r="C234" s="753"/>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6"/>
    </row>
    <row r="235" spans="1:64">
      <c r="A235" s="14"/>
      <c r="B235" s="14"/>
      <c r="C235" s="753"/>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6"/>
    </row>
    <row r="236" spans="1:64">
      <c r="A236" s="14"/>
      <c r="B236" s="14"/>
      <c r="C236" s="753"/>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6"/>
    </row>
    <row r="237" spans="1:64">
      <c r="A237" s="14"/>
      <c r="B237" s="14"/>
      <c r="C237" s="753"/>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6"/>
    </row>
    <row r="238" spans="1:64">
      <c r="A238" s="14"/>
      <c r="B238" s="14"/>
      <c r="C238" s="753"/>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6"/>
    </row>
    <row r="239" spans="1:64">
      <c r="A239" s="14"/>
      <c r="B239" s="14"/>
      <c r="C239" s="753"/>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6"/>
    </row>
    <row r="240" spans="1:64">
      <c r="A240" s="14"/>
      <c r="B240" s="14"/>
      <c r="C240" s="753"/>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6"/>
    </row>
    <row r="241" spans="1:64">
      <c r="A241" s="14"/>
      <c r="B241" s="14"/>
      <c r="C241" s="753"/>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6"/>
    </row>
    <row r="242" spans="1:64">
      <c r="A242" s="14"/>
      <c r="B242" s="14"/>
      <c r="C242" s="753"/>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6"/>
    </row>
    <row r="243" spans="1:64">
      <c r="A243" s="14"/>
      <c r="B243" s="14"/>
      <c r="C243" s="753"/>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6"/>
    </row>
    <row r="244" spans="1:64">
      <c r="A244" s="14"/>
      <c r="B244" s="14"/>
      <c r="C244" s="753"/>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6"/>
    </row>
    <row r="245" spans="1:64">
      <c r="A245" s="14"/>
      <c r="B245" s="14"/>
      <c r="C245" s="753"/>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6"/>
    </row>
    <row r="246" spans="1:64">
      <c r="A246" s="14"/>
      <c r="B246" s="14"/>
      <c r="C246" s="753"/>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6"/>
    </row>
    <row r="247" spans="1:64">
      <c r="A247" s="14"/>
      <c r="B247" s="14"/>
      <c r="C247" s="753"/>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6"/>
    </row>
    <row r="248" spans="1:64">
      <c r="A248" s="14"/>
      <c r="B248" s="14"/>
      <c r="C248" s="753"/>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6"/>
    </row>
    <row r="249" spans="1:64">
      <c r="A249" s="14"/>
      <c r="B249" s="14"/>
      <c r="C249" s="753"/>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6"/>
    </row>
    <row r="250" spans="1:64">
      <c r="A250" s="14"/>
      <c r="B250" s="14"/>
      <c r="C250" s="753"/>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6"/>
    </row>
    <row r="251" spans="1:64">
      <c r="A251" s="14"/>
      <c r="B251" s="14"/>
      <c r="C251" s="753"/>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6"/>
    </row>
    <row r="252" spans="1:64">
      <c r="A252" s="14"/>
      <c r="B252" s="14"/>
      <c r="C252" s="753"/>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6"/>
    </row>
    <row r="253" spans="1:64">
      <c r="A253" s="14"/>
      <c r="B253" s="14"/>
      <c r="C253" s="753"/>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6"/>
    </row>
    <row r="254" spans="1:64">
      <c r="A254" s="14"/>
      <c r="B254" s="14"/>
      <c r="C254" s="753"/>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6"/>
    </row>
    <row r="255" spans="1:64">
      <c r="A255" s="14"/>
      <c r="B255" s="14"/>
      <c r="C255" s="753"/>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6"/>
    </row>
    <row r="256" spans="1:64">
      <c r="A256" s="14"/>
      <c r="B256" s="14"/>
      <c r="C256" s="753"/>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6"/>
    </row>
    <row r="257" spans="1:64">
      <c r="A257" s="14"/>
      <c r="B257" s="14"/>
      <c r="C257" s="753"/>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6"/>
    </row>
    <row r="258" spans="1:64">
      <c r="A258" s="14"/>
      <c r="B258" s="14"/>
      <c r="C258" s="753"/>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6"/>
    </row>
    <row r="259" spans="1:64">
      <c r="A259" s="14"/>
      <c r="B259" s="14"/>
      <c r="C259" s="753"/>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6"/>
    </row>
    <row r="260" spans="1:64">
      <c r="A260" s="14"/>
      <c r="B260" s="14"/>
      <c r="C260" s="753"/>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6"/>
    </row>
    <row r="261" spans="1:64">
      <c r="A261" s="14"/>
      <c r="B261" s="14"/>
      <c r="C261" s="753"/>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6"/>
    </row>
    <row r="262" spans="1:64">
      <c r="A262" s="14"/>
      <c r="B262" s="14"/>
      <c r="C262" s="753"/>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6"/>
    </row>
    <row r="263" spans="1:64">
      <c r="A263" s="14"/>
      <c r="B263" s="14"/>
      <c r="C263" s="753"/>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6"/>
    </row>
    <row r="264" spans="1:64">
      <c r="A264" s="14"/>
      <c r="B264" s="14"/>
      <c r="C264" s="753"/>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6"/>
    </row>
    <row r="265" spans="1:64">
      <c r="A265" s="18"/>
      <c r="B265" s="18"/>
      <c r="C265" s="754"/>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9"/>
    </row>
  </sheetData>
  <sheetProtection password="9688" sheet="1" objects="1" scenarios="1"/>
  <mergeCells count="6">
    <mergeCell ref="E7:G7"/>
    <mergeCell ref="I7:K7"/>
    <mergeCell ref="U142:V143"/>
    <mergeCell ref="E3:G4"/>
    <mergeCell ref="H3:J4"/>
    <mergeCell ref="K3:M4"/>
  </mergeCells>
  <phoneticPr fontId="4" type="noConversion"/>
  <conditionalFormatting sqref="S71">
    <cfRule type="cellIs" dxfId="0" priority="1" stopIfTrue="1" operator="lessThan">
      <formula>0</formula>
    </cfRule>
  </conditionalFormatting>
  <pageMargins left="0.75" right="0.75" top="1" bottom="1" header="0" footer="0"/>
  <pageSetup paperSize="9"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enableFormatConditionsCalculation="0">
    <tabColor indexed="10"/>
    <pageSetUpPr fitToPage="1"/>
  </sheetPr>
  <dimension ref="A1:AG445"/>
  <sheetViews>
    <sheetView showGridLines="0" showRowColHeaders="0" showZeros="0" showOutlineSymbols="0" topLeftCell="B1" zoomScaleNormal="100" workbookViewId="0">
      <pane ySplit="2" topLeftCell="A3" activePane="bottomLeft" state="frozen"/>
      <selection activeCell="B1" sqref="B1"/>
      <selection pane="bottomLeft"/>
    </sheetView>
  </sheetViews>
  <sheetFormatPr baseColWidth="10" defaultRowHeight="12.75"/>
  <cols>
    <col min="1" max="1" width="0" hidden="1" customWidth="1"/>
    <col min="2" max="2" width="5.42578125" customWidth="1"/>
    <col min="3" max="3" width="1.7109375" customWidth="1"/>
    <col min="4" max="4" width="0.7109375" customWidth="1"/>
    <col min="5" max="5" width="1.85546875" customWidth="1"/>
    <col min="6" max="6" width="49" customWidth="1"/>
    <col min="7" max="7" width="6.7109375" customWidth="1"/>
    <col min="8" max="8" width="20" customWidth="1"/>
    <col min="9" max="9" width="6.7109375" customWidth="1"/>
    <col min="10" max="10" width="20.42578125" customWidth="1"/>
    <col min="11" max="11" width="6.7109375" customWidth="1"/>
    <col min="12" max="12" width="20.42578125" customWidth="1"/>
    <col min="13" max="13" width="2" customWidth="1"/>
    <col min="14" max="14" width="2.140625" customWidth="1"/>
    <col min="16" max="32" width="16.42578125" customWidth="1"/>
  </cols>
  <sheetData>
    <row r="1" spans="1:33" ht="5.0999999999999996" customHeight="1">
      <c r="A1" s="9"/>
      <c r="B1" s="9"/>
      <c r="C1" s="9"/>
      <c r="D1" s="9"/>
      <c r="E1" s="9"/>
      <c r="F1" s="9"/>
      <c r="G1" s="9"/>
      <c r="H1" s="9"/>
      <c r="I1" s="9"/>
      <c r="J1" s="9"/>
      <c r="K1" s="9"/>
      <c r="L1" s="9"/>
      <c r="M1" s="9"/>
      <c r="N1" s="9"/>
      <c r="O1" s="14"/>
      <c r="P1" s="14"/>
      <c r="Q1" s="14"/>
      <c r="R1" s="14"/>
      <c r="S1" s="14"/>
      <c r="T1" s="14"/>
      <c r="U1" s="14"/>
      <c r="V1" s="14"/>
      <c r="W1" s="14"/>
      <c r="X1" s="14"/>
      <c r="Y1" s="14"/>
      <c r="Z1" s="14"/>
      <c r="AA1" s="14"/>
      <c r="AB1" s="14"/>
      <c r="AC1" s="14"/>
      <c r="AD1" s="14"/>
      <c r="AE1" s="14"/>
      <c r="AF1" s="14"/>
      <c r="AG1" s="16"/>
    </row>
    <row r="2" spans="1:33" s="114" customFormat="1" ht="24.95" customHeight="1">
      <c r="A2" s="802"/>
      <c r="B2" s="804"/>
      <c r="C2" s="1045" t="s">
        <v>45</v>
      </c>
      <c r="D2" s="1046"/>
      <c r="E2" s="1046"/>
      <c r="F2" s="1046"/>
      <c r="G2" s="1046"/>
      <c r="H2" s="1046"/>
      <c r="I2" s="1046"/>
      <c r="J2" s="1046"/>
      <c r="K2" s="1046"/>
      <c r="L2" s="1047"/>
      <c r="M2" s="108"/>
      <c r="N2" s="108"/>
      <c r="O2" s="108"/>
      <c r="P2" s="108"/>
      <c r="Q2" s="107"/>
      <c r="R2" s="107"/>
      <c r="S2" s="107"/>
      <c r="T2" s="107"/>
      <c r="U2" s="107"/>
      <c r="V2" s="107"/>
      <c r="W2" s="107"/>
      <c r="X2" s="107"/>
      <c r="Y2" s="107"/>
      <c r="Z2" s="107"/>
      <c r="AA2" s="107"/>
      <c r="AB2" s="107"/>
      <c r="AC2" s="107"/>
      <c r="AD2" s="107"/>
      <c r="AE2" s="107"/>
      <c r="AF2" s="107"/>
      <c r="AG2" s="805"/>
    </row>
    <row r="3" spans="1:33" s="114" customFormat="1" ht="1.5" customHeight="1">
      <c r="A3" s="802"/>
      <c r="B3" s="924"/>
      <c r="C3" s="924"/>
      <c r="D3" s="924"/>
      <c r="E3" s="924"/>
      <c r="F3" s="924"/>
      <c r="G3" s="924"/>
      <c r="H3" s="924"/>
      <c r="I3" s="924"/>
      <c r="J3" s="924"/>
      <c r="K3" s="924"/>
      <c r="L3" s="924"/>
      <c r="M3" s="924"/>
      <c r="N3" s="924"/>
      <c r="O3" s="108"/>
      <c r="P3" s="108"/>
      <c r="Q3" s="107"/>
      <c r="R3" s="107"/>
      <c r="S3" s="107"/>
      <c r="T3" s="107"/>
      <c r="U3" s="107"/>
      <c r="V3" s="107"/>
      <c r="W3" s="107"/>
      <c r="X3" s="107"/>
      <c r="Y3" s="107"/>
      <c r="Z3" s="107"/>
      <c r="AA3" s="107"/>
      <c r="AB3" s="107"/>
      <c r="AC3" s="107"/>
      <c r="AD3" s="107"/>
      <c r="AE3" s="107"/>
      <c r="AF3" s="107"/>
      <c r="AG3" s="805"/>
    </row>
    <row r="4" spans="1:33" s="113" customFormat="1" ht="17.100000000000001" customHeight="1">
      <c r="A4" s="803"/>
      <c r="B4" s="800"/>
      <c r="C4" s="1048" t="s">
        <v>46</v>
      </c>
      <c r="D4" s="1049"/>
      <c r="E4" s="1049"/>
      <c r="F4" s="1049"/>
      <c r="G4" s="1049"/>
      <c r="H4" s="1049"/>
      <c r="I4" s="1049"/>
      <c r="J4" s="1049"/>
      <c r="K4" s="1049"/>
      <c r="L4" s="1050"/>
      <c r="M4" s="110"/>
      <c r="N4" s="110"/>
      <c r="O4" s="110"/>
      <c r="P4" s="110"/>
      <c r="Q4" s="111"/>
      <c r="R4" s="111"/>
      <c r="S4" s="111"/>
      <c r="T4" s="111"/>
      <c r="U4" s="111"/>
      <c r="V4" s="111"/>
      <c r="W4" s="111"/>
      <c r="X4" s="111"/>
      <c r="Y4" s="111"/>
      <c r="Z4" s="111"/>
      <c r="AA4" s="111"/>
      <c r="AB4" s="111"/>
      <c r="AC4" s="111"/>
      <c r="AD4" s="111"/>
      <c r="AE4" s="111"/>
      <c r="AF4" s="111"/>
      <c r="AG4" s="112"/>
    </row>
    <row r="5" spans="1:33" ht="12.75" customHeight="1">
      <c r="A5" s="9"/>
      <c r="B5" s="11"/>
      <c r="C5" s="760"/>
      <c r="D5" s="761"/>
      <c r="E5" s="761"/>
      <c r="F5" s="761"/>
      <c r="G5" s="761"/>
      <c r="H5" s="761"/>
      <c r="I5" s="761"/>
      <c r="J5" s="761"/>
      <c r="K5" s="761"/>
      <c r="L5" s="762"/>
      <c r="M5" s="106"/>
      <c r="N5" s="106"/>
      <c r="O5" s="106"/>
      <c r="P5" s="106"/>
      <c r="Q5" s="14"/>
      <c r="R5" s="14"/>
      <c r="S5" s="14"/>
      <c r="T5" s="14"/>
      <c r="U5" s="14"/>
      <c r="V5" s="14"/>
      <c r="W5" s="14"/>
      <c r="X5" s="14"/>
      <c r="Y5" s="14"/>
      <c r="Z5" s="14"/>
      <c r="AA5" s="14"/>
      <c r="AB5" s="14"/>
      <c r="AC5" s="14"/>
      <c r="AD5" s="14"/>
      <c r="AE5" s="14"/>
      <c r="AF5" s="14"/>
      <c r="AG5" s="58"/>
    </row>
    <row r="6" spans="1:33">
      <c r="A6" s="9"/>
      <c r="B6" s="11"/>
      <c r="C6" s="323"/>
      <c r="D6" s="285"/>
      <c r="E6" s="285"/>
      <c r="F6" s="285"/>
      <c r="G6" s="285"/>
      <c r="H6" s="285"/>
      <c r="I6" s="285"/>
      <c r="J6" s="285"/>
      <c r="K6" s="285"/>
      <c r="L6" s="322"/>
      <c r="M6" s="106"/>
      <c r="N6" s="106"/>
      <c r="O6" s="106"/>
      <c r="P6" s="106"/>
      <c r="Q6" s="14"/>
      <c r="R6" s="14"/>
      <c r="S6" s="14"/>
      <c r="T6" s="14"/>
      <c r="U6" s="14"/>
      <c r="V6" s="14"/>
      <c r="W6" s="14"/>
      <c r="X6" s="14"/>
      <c r="Y6" s="14"/>
      <c r="Z6" s="14"/>
      <c r="AA6" s="14"/>
      <c r="AB6" s="14"/>
      <c r="AC6" s="14"/>
      <c r="AD6" s="14"/>
      <c r="AE6" s="14"/>
      <c r="AF6" s="14"/>
      <c r="AG6" s="58"/>
    </row>
    <row r="7" spans="1:33">
      <c r="A7" s="9"/>
      <c r="B7" s="11"/>
      <c r="C7" s="323"/>
      <c r="D7" s="285"/>
      <c r="E7" s="285"/>
      <c r="F7" s="285"/>
      <c r="G7" s="285"/>
      <c r="H7" s="285"/>
      <c r="I7" s="285"/>
      <c r="J7" s="285"/>
      <c r="K7" s="285"/>
      <c r="L7" s="322"/>
      <c r="M7" s="106"/>
      <c r="N7" s="106"/>
      <c r="O7" s="106"/>
      <c r="P7" s="106"/>
      <c r="Q7" s="14"/>
      <c r="R7" s="14"/>
      <c r="S7" s="14"/>
      <c r="T7" s="14"/>
      <c r="U7" s="14"/>
      <c r="V7" s="14"/>
      <c r="W7" s="14"/>
      <c r="X7" s="14"/>
      <c r="Y7" s="14"/>
      <c r="Z7" s="14"/>
      <c r="AA7" s="14"/>
      <c r="AB7" s="14"/>
      <c r="AC7" s="14"/>
      <c r="AD7" s="14"/>
      <c r="AE7" s="14"/>
      <c r="AF7" s="14"/>
      <c r="AG7" s="58"/>
    </row>
    <row r="8" spans="1:33">
      <c r="A8" s="9"/>
      <c r="B8" s="11"/>
      <c r="C8" s="323"/>
      <c r="D8" s="285"/>
      <c r="E8" s="285"/>
      <c r="F8" s="285"/>
      <c r="G8" s="285"/>
      <c r="H8" s="285"/>
      <c r="I8" s="285"/>
      <c r="J8" s="285"/>
      <c r="K8" s="285"/>
      <c r="L8" s="322"/>
      <c r="M8" s="106"/>
      <c r="N8" s="106"/>
      <c r="O8" s="106"/>
      <c r="P8" s="106"/>
      <c r="Q8" s="14"/>
      <c r="R8" s="14"/>
      <c r="S8" s="14"/>
      <c r="T8" s="14"/>
      <c r="U8" s="14"/>
      <c r="V8" s="14"/>
      <c r="W8" s="14"/>
      <c r="X8" s="14"/>
      <c r="Y8" s="14"/>
      <c r="Z8" s="14"/>
      <c r="AA8" s="14"/>
      <c r="AB8" s="14"/>
      <c r="AC8" s="14"/>
      <c r="AD8" s="14"/>
      <c r="AE8" s="14"/>
      <c r="AF8" s="14"/>
      <c r="AG8" s="58"/>
    </row>
    <row r="9" spans="1:33">
      <c r="A9" s="9"/>
      <c r="B9" s="11"/>
      <c r="C9" s="323"/>
      <c r="D9" s="285"/>
      <c r="E9" s="285"/>
      <c r="F9" s="285"/>
      <c r="G9" s="285"/>
      <c r="H9" s="285"/>
      <c r="I9" s="285"/>
      <c r="J9" s="285"/>
      <c r="K9" s="285"/>
      <c r="L9" s="322"/>
      <c r="M9" s="106"/>
      <c r="N9" s="106"/>
      <c r="O9" s="106"/>
      <c r="P9" s="106"/>
      <c r="Q9" s="14"/>
      <c r="R9" s="14"/>
      <c r="S9" s="14"/>
      <c r="T9" s="14"/>
      <c r="U9" s="14"/>
      <c r="V9" s="14"/>
      <c r="W9" s="14"/>
      <c r="X9" s="14"/>
      <c r="Y9" s="14"/>
      <c r="Z9" s="14"/>
      <c r="AA9" s="14"/>
      <c r="AB9" s="14"/>
      <c r="AC9" s="14"/>
      <c r="AD9" s="14"/>
      <c r="AE9" s="14"/>
      <c r="AF9" s="14"/>
      <c r="AG9" s="58"/>
    </row>
    <row r="10" spans="1:33">
      <c r="A10" s="9"/>
      <c r="B10" s="11"/>
      <c r="C10" s="323"/>
      <c r="D10" s="285"/>
      <c r="E10" s="285"/>
      <c r="F10" s="285"/>
      <c r="G10" s="285"/>
      <c r="H10" s="285"/>
      <c r="I10" s="285"/>
      <c r="J10" s="285"/>
      <c r="K10" s="285"/>
      <c r="L10" s="322"/>
      <c r="M10" s="106"/>
      <c r="N10" s="106"/>
      <c r="O10" s="106"/>
      <c r="P10" s="106"/>
      <c r="Q10" s="14"/>
      <c r="R10" s="14"/>
      <c r="S10" s="14"/>
      <c r="T10" s="14"/>
      <c r="U10" s="14"/>
      <c r="V10" s="14"/>
      <c r="W10" s="14"/>
      <c r="X10" s="14"/>
      <c r="Y10" s="14"/>
      <c r="Z10" s="14"/>
      <c r="AA10" s="14"/>
      <c r="AB10" s="14"/>
      <c r="AC10" s="14"/>
      <c r="AD10" s="14"/>
      <c r="AE10" s="14"/>
      <c r="AF10" s="14"/>
      <c r="AG10" s="58"/>
    </row>
    <row r="11" spans="1:33">
      <c r="A11" s="9"/>
      <c r="B11" s="11"/>
      <c r="C11" s="323"/>
      <c r="D11" s="285"/>
      <c r="E11" s="285"/>
      <c r="F11" s="285"/>
      <c r="G11" s="285"/>
      <c r="H11" s="285"/>
      <c r="I11" s="285"/>
      <c r="J11" s="285"/>
      <c r="K11" s="285"/>
      <c r="L11" s="322"/>
      <c r="M11" s="106"/>
      <c r="N11" s="106"/>
      <c r="O11" s="106"/>
      <c r="P11" s="106"/>
      <c r="Q11" s="14"/>
      <c r="R11" s="14"/>
      <c r="S11" s="14"/>
      <c r="T11" s="14"/>
      <c r="U11" s="14"/>
      <c r="V11" s="14"/>
      <c r="W11" s="14"/>
      <c r="X11" s="14"/>
      <c r="Y11" s="14"/>
      <c r="Z11" s="14"/>
      <c r="AA11" s="14"/>
      <c r="AB11" s="14"/>
      <c r="AC11" s="14"/>
      <c r="AD11" s="14"/>
      <c r="AE11" s="14"/>
      <c r="AF11" s="14"/>
      <c r="AG11" s="58"/>
    </row>
    <row r="12" spans="1:33">
      <c r="A12" s="9"/>
      <c r="B12" s="11"/>
      <c r="C12" s="323"/>
      <c r="D12" s="285"/>
      <c r="E12" s="285"/>
      <c r="F12" s="285"/>
      <c r="G12" s="285"/>
      <c r="H12" s="285"/>
      <c r="I12" s="285"/>
      <c r="J12" s="285"/>
      <c r="K12" s="285"/>
      <c r="L12" s="322"/>
      <c r="M12" s="106"/>
      <c r="N12" s="106"/>
      <c r="O12" s="106"/>
      <c r="P12" s="106"/>
      <c r="Q12" s="14"/>
      <c r="R12" s="14"/>
      <c r="S12" s="14"/>
      <c r="T12" s="14"/>
      <c r="U12" s="14"/>
      <c r="V12" s="14"/>
      <c r="W12" s="14"/>
      <c r="X12" s="14"/>
      <c r="Y12" s="14"/>
      <c r="Z12" s="14"/>
      <c r="AA12" s="14"/>
      <c r="AB12" s="14"/>
      <c r="AC12" s="14"/>
      <c r="AD12" s="14"/>
      <c r="AE12" s="14"/>
      <c r="AF12" s="14"/>
      <c r="AG12" s="58"/>
    </row>
    <row r="13" spans="1:33" ht="15">
      <c r="A13" s="9"/>
      <c r="B13" s="11"/>
      <c r="C13" s="323"/>
      <c r="D13" s="285"/>
      <c r="E13" s="285"/>
      <c r="F13" s="285"/>
      <c r="G13" s="285"/>
      <c r="H13" s="285"/>
      <c r="I13" s="285"/>
      <c r="J13" s="763" t="s">
        <v>343</v>
      </c>
      <c r="K13" s="286"/>
      <c r="L13" s="322"/>
      <c r="M13" s="106"/>
      <c r="N13" s="106"/>
      <c r="O13" s="106"/>
      <c r="P13" s="106"/>
      <c r="Q13" s="14"/>
      <c r="R13" s="14"/>
      <c r="S13" s="14"/>
      <c r="T13" s="14"/>
      <c r="U13" s="14"/>
      <c r="V13" s="14"/>
      <c r="W13" s="14"/>
      <c r="X13" s="14"/>
      <c r="Y13" s="14"/>
      <c r="Z13" s="14"/>
      <c r="AA13" s="14"/>
      <c r="AB13" s="14"/>
      <c r="AC13" s="14"/>
      <c r="AD13" s="14"/>
      <c r="AE13" s="14"/>
      <c r="AF13" s="14"/>
      <c r="AG13" s="58"/>
    </row>
    <row r="14" spans="1:33">
      <c r="A14" s="9"/>
      <c r="B14" s="11"/>
      <c r="C14" s="323"/>
      <c r="D14" s="285"/>
      <c r="E14" s="285"/>
      <c r="F14" s="285"/>
      <c r="G14" s="285"/>
      <c r="H14" s="285"/>
      <c r="I14" s="285"/>
      <c r="J14" s="285"/>
      <c r="K14" s="285"/>
      <c r="L14" s="322"/>
      <c r="M14" s="106"/>
      <c r="N14" s="106"/>
      <c r="O14" s="106"/>
      <c r="P14" s="106"/>
      <c r="Q14" s="14"/>
      <c r="R14" s="14"/>
      <c r="S14" s="14"/>
      <c r="T14" s="14"/>
      <c r="U14" s="14"/>
      <c r="V14" s="14"/>
      <c r="W14" s="14"/>
      <c r="X14" s="14"/>
      <c r="Y14" s="14"/>
      <c r="Z14" s="14"/>
      <c r="AA14" s="14"/>
      <c r="AB14" s="14"/>
      <c r="AC14" s="14"/>
      <c r="AD14" s="14"/>
      <c r="AE14" s="14"/>
      <c r="AF14" s="14"/>
      <c r="AG14" s="58"/>
    </row>
    <row r="15" spans="1:33">
      <c r="A15" s="9"/>
      <c r="B15" s="11"/>
      <c r="C15" s="323"/>
      <c r="D15" s="285"/>
      <c r="E15" s="285"/>
      <c r="F15" s="285"/>
      <c r="G15" s="285"/>
      <c r="H15" s="285"/>
      <c r="I15" s="285"/>
      <c r="J15" s="285"/>
      <c r="K15" s="285"/>
      <c r="L15" s="322"/>
      <c r="M15" s="106"/>
      <c r="N15" s="106"/>
      <c r="O15" s="106"/>
      <c r="P15" s="106"/>
      <c r="Q15" s="14"/>
      <c r="R15" s="14"/>
      <c r="S15" s="14"/>
      <c r="T15" s="14"/>
      <c r="U15" s="14"/>
      <c r="V15" s="14"/>
      <c r="W15" s="14"/>
      <c r="X15" s="14"/>
      <c r="Y15" s="14"/>
      <c r="Z15" s="14"/>
      <c r="AA15" s="14"/>
      <c r="AB15" s="14"/>
      <c r="AC15" s="14"/>
      <c r="AD15" s="14"/>
      <c r="AE15" s="14"/>
      <c r="AF15" s="14"/>
      <c r="AG15" s="58"/>
    </row>
    <row r="16" spans="1:33" ht="8.25" customHeight="1">
      <c r="A16" s="9"/>
      <c r="B16" s="11"/>
      <c r="C16" s="323"/>
      <c r="D16" s="285"/>
      <c r="E16" s="285"/>
      <c r="F16" s="285"/>
      <c r="G16" s="285"/>
      <c r="H16" s="285"/>
      <c r="I16" s="285"/>
      <c r="J16" s="285"/>
      <c r="K16" s="285"/>
      <c r="L16" s="322"/>
      <c r="M16" s="106"/>
      <c r="N16" s="106"/>
      <c r="O16" s="106"/>
      <c r="P16" s="106"/>
      <c r="Q16" s="14"/>
      <c r="R16" s="14"/>
      <c r="S16" s="14"/>
      <c r="T16" s="14"/>
      <c r="U16" s="14"/>
      <c r="V16" s="14"/>
      <c r="W16" s="14"/>
      <c r="X16" s="14"/>
      <c r="Y16" s="14"/>
      <c r="Z16" s="14"/>
      <c r="AA16" s="14"/>
      <c r="AB16" s="14"/>
      <c r="AC16" s="14"/>
      <c r="AD16" s="14"/>
      <c r="AE16" s="14"/>
      <c r="AF16" s="14"/>
      <c r="AG16" s="58"/>
    </row>
    <row r="17" spans="1:33" ht="17.100000000000001" customHeight="1">
      <c r="A17" s="9"/>
      <c r="B17" s="11"/>
      <c r="C17" s="1051" t="s">
        <v>47</v>
      </c>
      <c r="D17" s="1052"/>
      <c r="E17" s="1052"/>
      <c r="F17" s="1052"/>
      <c r="G17" s="1052"/>
      <c r="H17" s="1052"/>
      <c r="I17" s="1052"/>
      <c r="J17" s="1052"/>
      <c r="K17" s="1052"/>
      <c r="L17" s="1053"/>
      <c r="M17" s="110"/>
      <c r="N17" s="110"/>
      <c r="O17" s="110"/>
      <c r="P17" s="110"/>
      <c r="Q17" s="111"/>
      <c r="R17" s="111"/>
      <c r="S17" s="103"/>
      <c r="T17" s="103"/>
      <c r="U17" s="103"/>
      <c r="V17" s="103"/>
      <c r="W17" s="103"/>
      <c r="X17" s="103"/>
      <c r="Y17" s="103"/>
      <c r="Z17" s="103"/>
      <c r="AA17" s="103"/>
      <c r="AB17" s="103"/>
      <c r="AC17" s="103"/>
      <c r="AD17" s="103"/>
      <c r="AE17" s="103"/>
      <c r="AF17" s="103"/>
      <c r="AG17" s="58"/>
    </row>
    <row r="18" spans="1:33" ht="14.25">
      <c r="A18" s="9"/>
      <c r="B18" s="801"/>
      <c r="C18" s="317"/>
      <c r="D18" s="284"/>
      <c r="E18" s="284"/>
      <c r="F18" s="284"/>
      <c r="G18" s="284"/>
      <c r="H18" s="284"/>
      <c r="I18" s="284"/>
      <c r="J18" s="284"/>
      <c r="K18" s="284"/>
      <c r="L18" s="321"/>
      <c r="M18" s="106"/>
      <c r="N18" s="106"/>
      <c r="O18" s="106"/>
      <c r="P18" s="106"/>
      <c r="Q18" s="14"/>
      <c r="R18" s="14"/>
      <c r="S18" s="14"/>
      <c r="T18" s="14"/>
      <c r="U18" s="14"/>
      <c r="V18" s="14"/>
      <c r="W18" s="14"/>
      <c r="X18" s="14"/>
      <c r="Y18" s="14"/>
      <c r="Z18" s="14"/>
      <c r="AA18" s="14"/>
      <c r="AB18" s="14"/>
      <c r="AC18" s="14"/>
      <c r="AD18" s="14"/>
      <c r="AE18" s="14"/>
      <c r="AF18" s="14"/>
      <c r="AG18" s="66"/>
    </row>
    <row r="19" spans="1:33" ht="14.25">
      <c r="A19" s="9"/>
      <c r="B19" s="801"/>
      <c r="C19" s="323"/>
      <c r="D19" s="285"/>
      <c r="E19" s="285"/>
      <c r="F19" s="285"/>
      <c r="G19" s="285"/>
      <c r="H19" s="285"/>
      <c r="I19" s="285"/>
      <c r="J19" s="285"/>
      <c r="K19" s="285"/>
      <c r="L19" s="322"/>
      <c r="M19" s="106"/>
      <c r="N19" s="106"/>
      <c r="O19" s="106"/>
      <c r="P19" s="106"/>
      <c r="Q19" s="14"/>
      <c r="R19" s="14"/>
      <c r="S19" s="14"/>
      <c r="T19" s="14"/>
      <c r="U19" s="14"/>
      <c r="V19" s="14"/>
      <c r="W19" s="14"/>
      <c r="X19" s="14"/>
      <c r="Y19" s="14"/>
      <c r="Z19" s="14"/>
      <c r="AA19" s="14"/>
      <c r="AB19" s="14"/>
      <c r="AC19" s="14"/>
      <c r="AD19" s="14"/>
      <c r="AE19" s="14"/>
      <c r="AF19" s="14"/>
      <c r="AG19" s="66"/>
    </row>
    <row r="20" spans="1:33" ht="14.25">
      <c r="A20" s="9"/>
      <c r="B20" s="801"/>
      <c r="C20" s="323"/>
      <c r="D20" s="285"/>
      <c r="E20" s="285"/>
      <c r="F20" s="285"/>
      <c r="G20" s="285"/>
      <c r="H20" s="285"/>
      <c r="I20" s="285"/>
      <c r="J20" s="285"/>
      <c r="K20" s="285"/>
      <c r="L20" s="322"/>
      <c r="M20" s="106"/>
      <c r="N20" s="106"/>
      <c r="O20" s="106"/>
      <c r="P20" s="106"/>
      <c r="Q20" s="14"/>
      <c r="R20" s="14"/>
      <c r="S20" s="14"/>
      <c r="T20" s="14"/>
      <c r="U20" s="14"/>
      <c r="V20" s="14"/>
      <c r="W20" s="14"/>
      <c r="X20" s="14"/>
      <c r="Y20" s="14"/>
      <c r="Z20" s="14"/>
      <c r="AA20" s="14"/>
      <c r="AB20" s="14"/>
      <c r="AC20" s="14"/>
      <c r="AD20" s="14"/>
      <c r="AE20" s="14"/>
      <c r="AF20" s="14"/>
      <c r="AG20" s="66"/>
    </row>
    <row r="21" spans="1:33" ht="14.25">
      <c r="A21" s="9"/>
      <c r="B21" s="801"/>
      <c r="C21" s="323"/>
      <c r="D21" s="285"/>
      <c r="E21" s="285"/>
      <c r="F21" s="285"/>
      <c r="G21" s="285"/>
      <c r="H21" s="285"/>
      <c r="I21" s="285"/>
      <c r="J21" s="285"/>
      <c r="K21" s="285"/>
      <c r="L21" s="322"/>
      <c r="M21" s="106"/>
      <c r="N21" s="106"/>
      <c r="O21" s="106"/>
      <c r="P21" s="106"/>
      <c r="Q21" s="14"/>
      <c r="R21" s="14"/>
      <c r="S21" s="14"/>
      <c r="T21" s="14"/>
      <c r="U21" s="14"/>
      <c r="V21" s="14"/>
      <c r="W21" s="14"/>
      <c r="X21" s="14"/>
      <c r="Y21" s="14"/>
      <c r="Z21" s="14"/>
      <c r="AA21" s="14"/>
      <c r="AB21" s="14"/>
      <c r="AC21" s="14"/>
      <c r="AD21" s="14"/>
      <c r="AE21" s="14"/>
      <c r="AF21" s="14"/>
      <c r="AG21" s="66"/>
    </row>
    <row r="22" spans="1:33" ht="14.25">
      <c r="A22" s="9"/>
      <c r="B22" s="801"/>
      <c r="C22" s="323"/>
      <c r="D22" s="285"/>
      <c r="E22" s="285"/>
      <c r="F22" s="285"/>
      <c r="G22" s="285"/>
      <c r="H22" s="285"/>
      <c r="I22" s="285"/>
      <c r="J22" s="285"/>
      <c r="K22" s="285"/>
      <c r="L22" s="322"/>
      <c r="M22" s="106"/>
      <c r="N22" s="106"/>
      <c r="O22" s="106"/>
      <c r="P22" s="106"/>
      <c r="Q22" s="14"/>
      <c r="R22" s="14"/>
      <c r="S22" s="14"/>
      <c r="T22" s="14"/>
      <c r="U22" s="14"/>
      <c r="V22" s="14"/>
      <c r="W22" s="14"/>
      <c r="X22" s="14"/>
      <c r="Y22" s="14"/>
      <c r="Z22" s="14"/>
      <c r="AA22" s="14"/>
      <c r="AB22" s="14"/>
      <c r="AC22" s="14"/>
      <c r="AD22" s="14"/>
      <c r="AE22" s="14"/>
      <c r="AF22" s="14"/>
      <c r="AG22" s="66"/>
    </row>
    <row r="23" spans="1:33" ht="14.25">
      <c r="A23" s="9"/>
      <c r="B23" s="801"/>
      <c r="C23" s="323"/>
      <c r="D23" s="285"/>
      <c r="E23" s="285"/>
      <c r="F23" s="285"/>
      <c r="G23" s="285"/>
      <c r="H23" s="285"/>
      <c r="I23" s="285"/>
      <c r="J23" s="285"/>
      <c r="K23" s="285"/>
      <c r="L23" s="322"/>
      <c r="M23" s="106"/>
      <c r="N23" s="106"/>
      <c r="O23" s="106"/>
      <c r="P23" s="106"/>
      <c r="Q23" s="14"/>
      <c r="R23" s="14"/>
      <c r="S23" s="14"/>
      <c r="T23" s="14"/>
      <c r="U23" s="14"/>
      <c r="V23" s="14"/>
      <c r="W23" s="14"/>
      <c r="X23" s="14"/>
      <c r="Y23" s="14"/>
      <c r="Z23" s="14"/>
      <c r="AA23" s="14"/>
      <c r="AB23" s="14"/>
      <c r="AC23" s="14"/>
      <c r="AD23" s="14"/>
      <c r="AE23" s="14"/>
      <c r="AF23" s="14"/>
      <c r="AG23" s="66"/>
    </row>
    <row r="24" spans="1:33">
      <c r="A24" s="9"/>
      <c r="B24" s="11"/>
      <c r="C24" s="323"/>
      <c r="D24" s="285"/>
      <c r="E24" s="285"/>
      <c r="F24" s="285"/>
      <c r="G24" s="285"/>
      <c r="H24" s="285"/>
      <c r="I24" s="285"/>
      <c r="J24" s="285"/>
      <c r="K24" s="285"/>
      <c r="L24" s="322"/>
      <c r="M24" s="106"/>
      <c r="N24" s="106"/>
      <c r="O24" s="106"/>
      <c r="P24" s="106"/>
      <c r="Q24" s="14"/>
      <c r="R24" s="14"/>
      <c r="S24" s="14"/>
      <c r="T24" s="14"/>
      <c r="U24" s="14"/>
      <c r="V24" s="14"/>
      <c r="W24" s="14"/>
      <c r="X24" s="14"/>
      <c r="Y24" s="14"/>
      <c r="Z24" s="14"/>
      <c r="AA24" s="14"/>
      <c r="AB24" s="14"/>
      <c r="AC24" s="14"/>
      <c r="AD24" s="14"/>
      <c r="AE24" s="14"/>
      <c r="AF24" s="14"/>
      <c r="AG24" s="58"/>
    </row>
    <row r="25" spans="1:33">
      <c r="A25" s="9"/>
      <c r="B25" s="11"/>
      <c r="C25" s="323"/>
      <c r="D25" s="285"/>
      <c r="E25" s="285"/>
      <c r="F25" s="285"/>
      <c r="G25" s="285"/>
      <c r="H25" s="285"/>
      <c r="I25" s="285"/>
      <c r="J25" s="285"/>
      <c r="K25" s="285"/>
      <c r="L25" s="322"/>
      <c r="M25" s="106"/>
      <c r="N25" s="106"/>
      <c r="O25" s="106"/>
      <c r="P25" s="106"/>
      <c r="Q25" s="14"/>
      <c r="R25" s="14"/>
      <c r="S25" s="14"/>
      <c r="T25" s="14"/>
      <c r="U25" s="14"/>
      <c r="V25" s="14"/>
      <c r="W25" s="14"/>
      <c r="X25" s="14"/>
      <c r="Y25" s="14"/>
      <c r="Z25" s="14"/>
      <c r="AA25" s="14"/>
      <c r="AB25" s="14"/>
      <c r="AC25" s="14"/>
      <c r="AD25" s="14"/>
      <c r="AE25" s="14"/>
      <c r="AF25" s="14"/>
      <c r="AG25" s="58"/>
    </row>
    <row r="26" spans="1:33">
      <c r="A26" s="9"/>
      <c r="B26" s="11"/>
      <c r="C26" s="323"/>
      <c r="D26" s="285"/>
      <c r="E26" s="285"/>
      <c r="F26" s="285"/>
      <c r="G26" s="285"/>
      <c r="H26" s="285"/>
      <c r="I26" s="285"/>
      <c r="J26" s="285"/>
      <c r="K26" s="285"/>
      <c r="L26" s="322"/>
      <c r="M26" s="106"/>
      <c r="N26" s="106"/>
      <c r="O26" s="106"/>
      <c r="P26" s="106"/>
      <c r="Q26" s="14"/>
      <c r="R26" s="14"/>
      <c r="S26" s="14"/>
      <c r="T26" s="14"/>
      <c r="U26" s="14"/>
      <c r="V26" s="14"/>
      <c r="W26" s="14"/>
      <c r="X26" s="14"/>
      <c r="Y26" s="14"/>
      <c r="Z26" s="14"/>
      <c r="AA26" s="14"/>
      <c r="AB26" s="14"/>
      <c r="AC26" s="14"/>
      <c r="AD26" s="14"/>
      <c r="AE26" s="14"/>
      <c r="AF26" s="14"/>
      <c r="AG26" s="58"/>
    </row>
    <row r="27" spans="1:33">
      <c r="A27" s="9"/>
      <c r="B27" s="11"/>
      <c r="C27" s="323"/>
      <c r="D27" s="285"/>
      <c r="E27" s="285"/>
      <c r="F27" s="285"/>
      <c r="G27" s="285"/>
      <c r="H27" s="285"/>
      <c r="I27" s="285"/>
      <c r="J27" s="285"/>
      <c r="K27" s="285"/>
      <c r="L27" s="322"/>
      <c r="M27" s="106"/>
      <c r="N27" s="106"/>
      <c r="O27" s="106"/>
      <c r="P27" s="106"/>
      <c r="Q27" s="14"/>
      <c r="R27" s="14"/>
      <c r="S27" s="14"/>
      <c r="T27" s="14"/>
      <c r="U27" s="14"/>
      <c r="V27" s="14"/>
      <c r="W27" s="14"/>
      <c r="X27" s="14"/>
      <c r="Y27" s="14"/>
      <c r="Z27" s="14"/>
      <c r="AA27" s="14"/>
      <c r="AB27" s="14"/>
      <c r="AC27" s="14"/>
      <c r="AD27" s="14"/>
      <c r="AE27" s="14"/>
      <c r="AF27" s="14"/>
      <c r="AG27" s="58"/>
    </row>
    <row r="28" spans="1:33">
      <c r="A28" s="9"/>
      <c r="B28" s="11"/>
      <c r="C28" s="323"/>
      <c r="D28" s="285"/>
      <c r="E28" s="285"/>
      <c r="F28" s="285"/>
      <c r="G28" s="285"/>
      <c r="H28" s="285"/>
      <c r="I28" s="285"/>
      <c r="J28" s="285"/>
      <c r="K28" s="285"/>
      <c r="L28" s="322"/>
      <c r="M28" s="106"/>
      <c r="N28" s="106"/>
      <c r="O28" s="106"/>
      <c r="P28" s="106"/>
      <c r="Q28" s="14"/>
      <c r="R28" s="14"/>
      <c r="S28" s="14"/>
      <c r="T28" s="14"/>
      <c r="U28" s="14"/>
      <c r="V28" s="14"/>
      <c r="W28" s="14"/>
      <c r="X28" s="14"/>
      <c r="Y28" s="14"/>
      <c r="Z28" s="14"/>
      <c r="AA28" s="14"/>
      <c r="AB28" s="14"/>
      <c r="AC28" s="14"/>
      <c r="AD28" s="14"/>
      <c r="AE28" s="14"/>
      <c r="AF28" s="14"/>
      <c r="AG28" s="58"/>
    </row>
    <row r="29" spans="1:33">
      <c r="A29" s="9"/>
      <c r="B29" s="11"/>
      <c r="C29" s="323"/>
      <c r="D29" s="285"/>
      <c r="E29" s="285"/>
      <c r="F29" s="285"/>
      <c r="G29" s="285"/>
      <c r="H29" s="285"/>
      <c r="I29" s="285"/>
      <c r="J29" s="285"/>
      <c r="K29" s="285"/>
      <c r="L29" s="322"/>
      <c r="M29" s="106"/>
      <c r="N29" s="106"/>
      <c r="O29" s="106"/>
      <c r="P29" s="106"/>
      <c r="Q29" s="14"/>
      <c r="R29" s="14"/>
      <c r="S29" s="14"/>
      <c r="T29" s="14"/>
      <c r="U29" s="14"/>
      <c r="V29" s="14"/>
      <c r="W29" s="14"/>
      <c r="X29" s="14"/>
      <c r="Y29" s="14"/>
      <c r="Z29" s="14"/>
      <c r="AA29" s="14"/>
      <c r="AB29" s="14"/>
      <c r="AC29" s="14"/>
      <c r="AD29" s="14"/>
      <c r="AE29" s="14"/>
      <c r="AF29" s="14"/>
      <c r="AG29" s="58"/>
    </row>
    <row r="30" spans="1:33" ht="23.25">
      <c r="A30" s="9"/>
      <c r="B30" s="11"/>
      <c r="C30" s="936" t="s">
        <v>393</v>
      </c>
      <c r="D30" s="937"/>
      <c r="E30" s="937"/>
      <c r="F30" s="937"/>
      <c r="G30" s="937"/>
      <c r="H30" s="937"/>
      <c r="I30" s="937"/>
      <c r="J30" s="937"/>
      <c r="K30" s="937"/>
      <c r="L30" s="938"/>
      <c r="M30" s="109"/>
      <c r="N30" s="109"/>
      <c r="O30" s="109"/>
      <c r="P30" s="109"/>
      <c r="Q30" s="104"/>
      <c r="R30" s="104"/>
      <c r="S30" s="104"/>
      <c r="T30" s="104"/>
      <c r="U30" s="104"/>
      <c r="V30" s="104"/>
      <c r="W30" s="104"/>
      <c r="X30" s="104"/>
      <c r="Y30" s="104"/>
      <c r="Z30" s="104"/>
      <c r="AA30" s="104"/>
      <c r="AB30" s="104"/>
      <c r="AC30" s="104"/>
      <c r="AD30" s="104"/>
      <c r="AE30" s="104"/>
      <c r="AF30" s="104"/>
      <c r="AG30" s="58"/>
    </row>
    <row r="31" spans="1:33" ht="20.100000000000001" customHeight="1">
      <c r="A31" s="9"/>
      <c r="B31" s="11"/>
      <c r="C31" s="323"/>
      <c r="D31" s="285"/>
      <c r="E31" s="285"/>
      <c r="F31" s="285"/>
      <c r="G31" s="285"/>
      <c r="H31" s="285"/>
      <c r="I31" s="285"/>
      <c r="J31" s="285"/>
      <c r="K31" s="285"/>
      <c r="L31" s="322"/>
      <c r="M31" s="14"/>
      <c r="N31" s="14"/>
      <c r="O31" s="14"/>
      <c r="P31" s="14"/>
      <c r="Q31" s="14"/>
      <c r="R31" s="14"/>
      <c r="S31" s="14"/>
      <c r="T31" s="14"/>
      <c r="U31" s="14"/>
      <c r="V31" s="14"/>
      <c r="W31" s="14"/>
      <c r="X31" s="14"/>
      <c r="Y31" s="14"/>
      <c r="Z31" s="14"/>
      <c r="AA31" s="14"/>
      <c r="AB31" s="14"/>
      <c r="AC31" s="14"/>
      <c r="AD31" s="14"/>
      <c r="AE31" s="14"/>
      <c r="AF31" s="14"/>
      <c r="AG31" s="58"/>
    </row>
    <row r="32" spans="1:33" ht="19.5">
      <c r="A32" s="9"/>
      <c r="B32" s="14"/>
      <c r="C32" s="323"/>
      <c r="D32" s="285"/>
      <c r="E32" s="370" t="s">
        <v>202</v>
      </c>
      <c r="F32" s="358"/>
      <c r="G32" s="358"/>
      <c r="H32" s="359"/>
      <c r="I32" s="358"/>
      <c r="J32" s="358"/>
      <c r="K32" s="755"/>
      <c r="L32" s="322"/>
      <c r="M32" s="14"/>
      <c r="N32" s="14"/>
      <c r="O32" s="14"/>
      <c r="P32" s="14"/>
      <c r="Q32" s="14"/>
      <c r="R32" s="14"/>
      <c r="S32" s="14"/>
      <c r="T32" s="14"/>
      <c r="U32" s="14"/>
      <c r="V32" s="14"/>
      <c r="W32" s="14"/>
      <c r="X32" s="14"/>
      <c r="Y32" s="14"/>
      <c r="Z32" s="14"/>
      <c r="AA32" s="14"/>
      <c r="AB32" s="14"/>
      <c r="AC32" s="14"/>
      <c r="AD32" s="14"/>
      <c r="AE32" s="14"/>
      <c r="AF32" s="14"/>
      <c r="AG32" s="16"/>
    </row>
    <row r="33" spans="1:33" ht="18" customHeight="1">
      <c r="A33" s="9"/>
      <c r="B33" s="14"/>
      <c r="C33" s="323"/>
      <c r="D33" s="285"/>
      <c r="E33" s="347" t="s">
        <v>201</v>
      </c>
      <c r="F33" s="363"/>
      <c r="G33" s="285"/>
      <c r="H33" s="285"/>
      <c r="I33" s="285"/>
      <c r="J33" s="285"/>
      <c r="K33" s="285"/>
      <c r="L33" s="322"/>
      <c r="M33" s="14"/>
      <c r="N33" s="14"/>
      <c r="O33" s="14"/>
      <c r="P33" s="14"/>
      <c r="Q33" s="14"/>
      <c r="R33" s="14"/>
      <c r="S33" s="14"/>
      <c r="T33" s="14"/>
      <c r="U33" s="14"/>
      <c r="V33" s="14"/>
      <c r="W33" s="14"/>
      <c r="X33" s="14"/>
      <c r="Y33" s="14"/>
      <c r="Z33" s="14"/>
      <c r="AA33" s="14"/>
      <c r="AB33" s="14"/>
      <c r="AC33" s="14"/>
      <c r="AD33" s="14"/>
      <c r="AE33" s="14"/>
      <c r="AF33" s="14"/>
      <c r="AG33" s="16"/>
    </row>
    <row r="34" spans="1:33" ht="20.100000000000001" customHeight="1">
      <c r="A34" s="9"/>
      <c r="B34" s="14"/>
      <c r="C34" s="323"/>
      <c r="D34" s="285"/>
      <c r="E34" s="285"/>
      <c r="F34" s="285"/>
      <c r="G34" s="285"/>
      <c r="H34" s="285"/>
      <c r="I34" s="285"/>
      <c r="J34" s="285"/>
      <c r="K34" s="285"/>
      <c r="L34" s="322"/>
      <c r="M34" s="14"/>
      <c r="N34" s="14"/>
      <c r="O34" s="14"/>
      <c r="P34" s="14"/>
      <c r="Q34" s="14"/>
      <c r="R34" s="14"/>
      <c r="S34" s="14"/>
      <c r="T34" s="14"/>
      <c r="U34" s="14"/>
      <c r="V34" s="14"/>
      <c r="W34" s="14"/>
      <c r="X34" s="14"/>
      <c r="Y34" s="14"/>
      <c r="Z34" s="14"/>
      <c r="AA34" s="14"/>
      <c r="AB34" s="14"/>
      <c r="AC34" s="14"/>
      <c r="AD34" s="14"/>
      <c r="AE34" s="14"/>
      <c r="AF34" s="14"/>
      <c r="AG34" s="16"/>
    </row>
    <row r="35" spans="1:33" ht="19.5">
      <c r="A35" s="9"/>
      <c r="B35" s="14"/>
      <c r="C35" s="323"/>
      <c r="D35" s="285"/>
      <c r="E35" s="371" t="s">
        <v>397</v>
      </c>
      <c r="F35" s="358"/>
      <c r="G35" s="358"/>
      <c r="H35" s="359"/>
      <c r="I35" s="358"/>
      <c r="J35" s="358"/>
      <c r="K35" s="755"/>
      <c r="L35" s="322"/>
      <c r="M35" s="14"/>
      <c r="N35" s="14"/>
      <c r="O35" s="14"/>
      <c r="P35" s="14"/>
      <c r="Q35" s="14"/>
      <c r="R35" s="14"/>
      <c r="S35" s="14"/>
      <c r="T35" s="14"/>
      <c r="U35" s="14"/>
      <c r="V35" s="14"/>
      <c r="W35" s="14"/>
      <c r="X35" s="14"/>
      <c r="Y35" s="14"/>
      <c r="Z35" s="14"/>
      <c r="AA35" s="14"/>
      <c r="AB35" s="14"/>
      <c r="AC35" s="14"/>
      <c r="AD35" s="14"/>
      <c r="AE35" s="14"/>
      <c r="AF35" s="14"/>
      <c r="AG35" s="16"/>
    </row>
    <row r="36" spans="1:33" ht="18" customHeight="1">
      <c r="A36" s="9"/>
      <c r="B36" s="14"/>
      <c r="C36" s="323"/>
      <c r="D36" s="285"/>
      <c r="E36" s="347" t="s">
        <v>62</v>
      </c>
      <c r="F36" s="285"/>
      <c r="G36" s="285"/>
      <c r="H36" s="285"/>
      <c r="I36" s="285"/>
      <c r="J36" s="285"/>
      <c r="K36" s="285"/>
      <c r="L36" s="322"/>
      <c r="M36" s="14"/>
      <c r="N36" s="14"/>
      <c r="O36" s="14"/>
      <c r="P36" s="14"/>
      <c r="Q36" s="14"/>
      <c r="R36" s="14"/>
      <c r="S36" s="14"/>
      <c r="T36" s="14"/>
      <c r="U36" s="14"/>
      <c r="V36" s="14"/>
      <c r="W36" s="14"/>
      <c r="X36" s="14"/>
      <c r="Y36" s="14"/>
      <c r="Z36" s="14"/>
      <c r="AA36" s="14"/>
      <c r="AB36" s="14"/>
      <c r="AC36" s="14"/>
      <c r="AD36" s="14"/>
      <c r="AE36" s="14"/>
      <c r="AF36" s="14"/>
      <c r="AG36" s="16"/>
    </row>
    <row r="37" spans="1:33" s="12" customFormat="1" ht="20.100000000000001" customHeight="1">
      <c r="A37" s="13"/>
      <c r="B37" s="45"/>
      <c r="C37" s="756"/>
      <c r="D37" s="757"/>
      <c r="E37" s="757"/>
      <c r="F37" s="757"/>
      <c r="G37" s="757"/>
      <c r="H37" s="757"/>
      <c r="I37" s="757"/>
      <c r="J37" s="757"/>
      <c r="K37" s="757"/>
      <c r="L37" s="758"/>
      <c r="M37" s="45"/>
      <c r="N37" s="45"/>
      <c r="O37" s="45"/>
      <c r="P37" s="45"/>
      <c r="Q37" s="45"/>
      <c r="R37" s="45"/>
      <c r="S37" s="45"/>
      <c r="T37" s="45"/>
      <c r="U37" s="45"/>
      <c r="V37" s="45"/>
      <c r="W37" s="45"/>
      <c r="X37" s="45"/>
      <c r="Y37" s="45"/>
      <c r="Z37" s="45"/>
      <c r="AA37" s="45"/>
      <c r="AB37" s="45"/>
      <c r="AC37" s="45"/>
      <c r="AD37" s="45"/>
      <c r="AE37" s="45"/>
      <c r="AF37" s="45"/>
      <c r="AG37" s="46"/>
    </row>
    <row r="38" spans="1:33" ht="19.5">
      <c r="A38" s="9"/>
      <c r="B38" s="14"/>
      <c r="C38" s="323"/>
      <c r="D38" s="285"/>
      <c r="E38" s="759" t="s">
        <v>203</v>
      </c>
      <c r="F38" s="358"/>
      <c r="G38" s="358"/>
      <c r="H38" s="359"/>
      <c r="I38" s="358"/>
      <c r="J38" s="358"/>
      <c r="K38" s="358"/>
      <c r="L38" s="322"/>
      <c r="M38" s="14"/>
      <c r="N38" s="14"/>
      <c r="O38" s="14"/>
      <c r="P38" s="14"/>
      <c r="Q38" s="14"/>
      <c r="R38" s="14"/>
      <c r="S38" s="14"/>
      <c r="T38" s="14"/>
      <c r="U38" s="14"/>
      <c r="V38" s="14"/>
      <c r="W38" s="14"/>
      <c r="X38" s="14"/>
      <c r="Y38" s="14"/>
      <c r="Z38" s="14"/>
      <c r="AA38" s="14"/>
      <c r="AB38" s="14"/>
      <c r="AC38" s="14"/>
      <c r="AD38" s="14"/>
      <c r="AE38" s="14"/>
      <c r="AF38" s="14"/>
      <c r="AG38" s="16"/>
    </row>
    <row r="39" spans="1:33" ht="18" customHeight="1">
      <c r="A39" s="9"/>
      <c r="B39" s="14"/>
      <c r="C39" s="323"/>
      <c r="D39" s="285"/>
      <c r="E39" s="347" t="s">
        <v>48</v>
      </c>
      <c r="F39" s="285"/>
      <c r="G39" s="285"/>
      <c r="H39" s="285"/>
      <c r="I39" s="285"/>
      <c r="J39" s="285"/>
      <c r="K39" s="285"/>
      <c r="L39" s="322"/>
      <c r="M39" s="14"/>
      <c r="N39" s="14"/>
      <c r="O39" s="14"/>
      <c r="P39" s="14"/>
      <c r="Q39" s="14"/>
      <c r="R39" s="14"/>
      <c r="S39" s="14"/>
      <c r="T39" s="14"/>
      <c r="U39" s="14"/>
      <c r="V39" s="14"/>
      <c r="W39" s="14"/>
      <c r="X39" s="14"/>
      <c r="Y39" s="14"/>
      <c r="Z39" s="14"/>
      <c r="AA39" s="14"/>
      <c r="AB39" s="14"/>
      <c r="AC39" s="14"/>
      <c r="AD39" s="14"/>
      <c r="AE39" s="14"/>
      <c r="AF39" s="14"/>
      <c r="AG39" s="16"/>
    </row>
    <row r="40" spans="1:33">
      <c r="A40" s="9"/>
      <c r="B40" s="14"/>
      <c r="C40" s="323"/>
      <c r="D40" s="285"/>
      <c r="E40" s="285"/>
      <c r="F40" s="285"/>
      <c r="G40" s="285"/>
      <c r="H40" s="285"/>
      <c r="I40" s="285"/>
      <c r="J40" s="285"/>
      <c r="K40" s="285"/>
      <c r="L40" s="322"/>
      <c r="M40" s="14"/>
      <c r="N40" s="14"/>
      <c r="O40" s="14"/>
      <c r="P40" s="14"/>
      <c r="Q40" s="14"/>
      <c r="R40" s="14"/>
      <c r="S40" s="14"/>
      <c r="T40" s="14"/>
      <c r="U40" s="14"/>
      <c r="V40" s="14"/>
      <c r="W40" s="14"/>
      <c r="X40" s="14"/>
      <c r="Y40" s="14"/>
      <c r="Z40" s="14"/>
      <c r="AA40" s="14"/>
      <c r="AB40" s="14"/>
      <c r="AC40" s="14"/>
      <c r="AD40" s="14"/>
      <c r="AE40" s="14"/>
      <c r="AF40" s="14"/>
      <c r="AG40" s="16"/>
    </row>
    <row r="41" spans="1:33" ht="15" customHeight="1">
      <c r="A41" s="9"/>
      <c r="B41" s="14"/>
      <c r="C41" s="324"/>
      <c r="D41" s="286"/>
      <c r="E41" s="286"/>
      <c r="F41" s="286"/>
      <c r="G41" s="286"/>
      <c r="H41" s="286"/>
      <c r="I41" s="286"/>
      <c r="J41" s="286"/>
      <c r="K41" s="286"/>
      <c r="L41" s="328"/>
      <c r="M41" s="14"/>
      <c r="N41" s="14"/>
      <c r="O41" s="14"/>
      <c r="P41" s="14"/>
      <c r="Q41" s="14"/>
      <c r="R41" s="14"/>
      <c r="S41" s="14"/>
      <c r="T41" s="14"/>
      <c r="U41" s="14"/>
      <c r="V41" s="14"/>
      <c r="W41" s="14"/>
      <c r="X41" s="14"/>
      <c r="Y41" s="14"/>
      <c r="Z41" s="14"/>
      <c r="AA41" s="14"/>
      <c r="AB41" s="14"/>
      <c r="AC41" s="14"/>
      <c r="AD41" s="14"/>
      <c r="AE41" s="14"/>
      <c r="AF41" s="14"/>
      <c r="AG41" s="16"/>
    </row>
    <row r="42" spans="1:33">
      <c r="A42" s="9"/>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6"/>
    </row>
    <row r="43" spans="1:33">
      <c r="A43" s="9"/>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6"/>
    </row>
    <row r="44" spans="1:33">
      <c r="A44" s="9"/>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6"/>
    </row>
    <row r="45" spans="1:33">
      <c r="A45" s="9"/>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6"/>
    </row>
    <row r="46" spans="1:33">
      <c r="A46" s="9"/>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6"/>
    </row>
    <row r="47" spans="1:33">
      <c r="A47" s="9"/>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6"/>
    </row>
    <row r="48" spans="1:33">
      <c r="A48" s="9"/>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6"/>
    </row>
    <row r="49" spans="1:33">
      <c r="A49" s="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6"/>
    </row>
    <row r="50" spans="1:33">
      <c r="A50" s="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6"/>
    </row>
    <row r="51" spans="1:33">
      <c r="A51" s="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6"/>
    </row>
    <row r="52" spans="1:33">
      <c r="A52" s="9"/>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6"/>
    </row>
    <row r="53" spans="1:33">
      <c r="A53" s="9"/>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6"/>
    </row>
    <row r="54" spans="1:33">
      <c r="A54" s="9"/>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6"/>
    </row>
    <row r="55" spans="1:33">
      <c r="A55" s="9"/>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6"/>
    </row>
    <row r="56" spans="1:33">
      <c r="A56" s="9"/>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6"/>
    </row>
    <row r="57" spans="1:33">
      <c r="A57" s="9"/>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6"/>
    </row>
    <row r="58" spans="1:33">
      <c r="A58" s="9"/>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6"/>
    </row>
    <row r="59" spans="1:33">
      <c r="A59" s="9"/>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6"/>
    </row>
    <row r="60" spans="1:33">
      <c r="A60" s="9"/>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6"/>
    </row>
    <row r="61" spans="1:33">
      <c r="A61" s="9"/>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6"/>
    </row>
    <row r="62" spans="1:33">
      <c r="A62" s="9"/>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6"/>
    </row>
    <row r="63" spans="1:33">
      <c r="A63" s="9"/>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6"/>
    </row>
    <row r="64" spans="1:33">
      <c r="A64" s="9"/>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6"/>
    </row>
    <row r="65" spans="1:33">
      <c r="A65" s="9"/>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6"/>
    </row>
    <row r="66" spans="1:33">
      <c r="A66" s="9"/>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6"/>
    </row>
    <row r="67" spans="1:33">
      <c r="A67" s="9"/>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6"/>
    </row>
    <row r="68" spans="1:33">
      <c r="A68" s="9"/>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6"/>
    </row>
    <row r="69" spans="1:33">
      <c r="A69" s="9"/>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6"/>
    </row>
    <row r="70" spans="1:33">
      <c r="A70" s="9"/>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6"/>
    </row>
    <row r="71" spans="1:33">
      <c r="A71" s="9"/>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6"/>
    </row>
    <row r="72" spans="1:33">
      <c r="A72" s="9"/>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6"/>
    </row>
    <row r="73" spans="1:33">
      <c r="A73" s="9"/>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6"/>
    </row>
    <row r="74" spans="1:33">
      <c r="A74" s="9"/>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6"/>
    </row>
    <row r="75" spans="1:33">
      <c r="A75" s="9"/>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6"/>
    </row>
    <row r="76" spans="1:33">
      <c r="A76" s="9"/>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6"/>
    </row>
    <row r="77" spans="1:33">
      <c r="A77" s="9"/>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6"/>
    </row>
    <row r="78" spans="1:33">
      <c r="A78" s="9"/>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6"/>
    </row>
    <row r="79" spans="1:33">
      <c r="A79" s="9"/>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6"/>
    </row>
    <row r="80" spans="1:33">
      <c r="A80" s="9"/>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6"/>
    </row>
    <row r="81" spans="1:33">
      <c r="A81" s="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6"/>
    </row>
    <row r="82" spans="1:33">
      <c r="A82" s="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6"/>
    </row>
    <row r="83" spans="1:33">
      <c r="A83" s="9"/>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6"/>
    </row>
    <row r="84" spans="1:33">
      <c r="A84" s="9"/>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6"/>
    </row>
    <row r="85" spans="1:33">
      <c r="A85" s="9"/>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6"/>
    </row>
    <row r="86" spans="1:33">
      <c r="A86" s="9"/>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6"/>
    </row>
    <row r="87" spans="1:33">
      <c r="A87" s="9"/>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6"/>
    </row>
    <row r="88" spans="1:33">
      <c r="A88" s="9"/>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6"/>
    </row>
    <row r="89" spans="1:33">
      <c r="A89" s="9"/>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6"/>
    </row>
    <row r="90" spans="1:33">
      <c r="A90" s="9"/>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6"/>
    </row>
    <row r="91" spans="1:33">
      <c r="A91" s="9"/>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6"/>
    </row>
    <row r="92" spans="1:33">
      <c r="A92" s="9"/>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6"/>
    </row>
    <row r="93" spans="1:33">
      <c r="A93" s="9"/>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6"/>
    </row>
    <row r="94" spans="1:33">
      <c r="A94" s="9"/>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6"/>
    </row>
    <row r="95" spans="1:33">
      <c r="A95" s="9"/>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6"/>
    </row>
    <row r="96" spans="1:33">
      <c r="A96" s="9"/>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6"/>
    </row>
    <row r="97" spans="1:33">
      <c r="A97" s="9"/>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6"/>
    </row>
    <row r="98" spans="1:33">
      <c r="A98" s="9"/>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6"/>
    </row>
    <row r="99" spans="1:33">
      <c r="A99" s="9"/>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6"/>
    </row>
    <row r="100" spans="1:33">
      <c r="A100" s="9"/>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6"/>
    </row>
    <row r="101" spans="1:33">
      <c r="A101" s="9"/>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6"/>
    </row>
    <row r="102" spans="1:33">
      <c r="A102" s="9"/>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6"/>
    </row>
    <row r="103" spans="1:33">
      <c r="A103" s="9"/>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6"/>
    </row>
    <row r="104" spans="1:33">
      <c r="A104" s="9"/>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6"/>
    </row>
    <row r="105" spans="1:33">
      <c r="A105" s="9"/>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6"/>
    </row>
    <row r="106" spans="1:33">
      <c r="A106" s="9"/>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6"/>
    </row>
    <row r="107" spans="1:33">
      <c r="A107" s="9"/>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6"/>
    </row>
    <row r="108" spans="1:33">
      <c r="A108" s="9"/>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6"/>
    </row>
    <row r="109" spans="1:33">
      <c r="A109" s="9"/>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6"/>
    </row>
    <row r="110" spans="1:33">
      <c r="A110" s="9"/>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6"/>
    </row>
    <row r="111" spans="1:33">
      <c r="A111" s="9"/>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6"/>
    </row>
    <row r="112" spans="1:33">
      <c r="A112" s="9"/>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6"/>
    </row>
    <row r="113" spans="1:33">
      <c r="A113" s="9"/>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6"/>
    </row>
    <row r="114" spans="1:33">
      <c r="A114" s="9"/>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6"/>
    </row>
    <row r="115" spans="1:33">
      <c r="A115" s="9"/>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6"/>
    </row>
    <row r="116" spans="1:33">
      <c r="A116" s="9"/>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6"/>
    </row>
    <row r="117" spans="1:33">
      <c r="A117" s="9"/>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6"/>
    </row>
    <row r="118" spans="1:33">
      <c r="A118" s="9"/>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6"/>
    </row>
    <row r="119" spans="1:33">
      <c r="A119" s="9"/>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6"/>
    </row>
    <row r="120" spans="1:33">
      <c r="A120" s="9"/>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6"/>
    </row>
    <row r="121" spans="1:33">
      <c r="A121" s="9"/>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6"/>
    </row>
    <row r="122" spans="1:33">
      <c r="A122" s="9"/>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6"/>
    </row>
    <row r="123" spans="1:33">
      <c r="A123" s="9"/>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6"/>
    </row>
    <row r="124" spans="1:33">
      <c r="A124" s="9"/>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6"/>
    </row>
    <row r="125" spans="1:33">
      <c r="A125" s="9"/>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6"/>
    </row>
    <row r="126" spans="1:33">
      <c r="A126" s="9"/>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6"/>
    </row>
    <row r="127" spans="1:33">
      <c r="A127" s="9"/>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6"/>
    </row>
    <row r="128" spans="1:33">
      <c r="A128" s="9"/>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6"/>
    </row>
    <row r="129" spans="1:33">
      <c r="A129" s="9"/>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6"/>
    </row>
    <row r="130" spans="1:33">
      <c r="A130" s="9"/>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6"/>
    </row>
    <row r="131" spans="1:33">
      <c r="A131" s="9"/>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6"/>
    </row>
    <row r="132" spans="1:33">
      <c r="A132" s="9"/>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6"/>
    </row>
    <row r="133" spans="1:33">
      <c r="A133" s="9"/>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6"/>
    </row>
    <row r="134" spans="1:33">
      <c r="A134" s="9"/>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6"/>
    </row>
    <row r="135" spans="1:33">
      <c r="A135" s="9"/>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6"/>
    </row>
    <row r="136" spans="1:33">
      <c r="A136" s="9"/>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6"/>
    </row>
    <row r="137" spans="1:33">
      <c r="A137" s="9"/>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6"/>
    </row>
    <row r="138" spans="1:33">
      <c r="A138" s="9"/>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6"/>
    </row>
    <row r="139" spans="1:33">
      <c r="A139" s="9"/>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6"/>
    </row>
    <row r="140" spans="1:33" ht="23.25">
      <c r="A140" s="9"/>
      <c r="B140" s="14"/>
      <c r="C140" s="936" t="s">
        <v>394</v>
      </c>
      <c r="D140" s="937"/>
      <c r="E140" s="937"/>
      <c r="F140" s="937"/>
      <c r="G140" s="937"/>
      <c r="H140" s="937"/>
      <c r="I140" s="937"/>
      <c r="J140" s="937"/>
      <c r="K140" s="937"/>
      <c r="L140" s="938"/>
      <c r="M140" s="14"/>
      <c r="N140" s="14"/>
      <c r="O140" s="14"/>
      <c r="P140" s="14"/>
      <c r="Q140" s="105"/>
      <c r="R140" s="105"/>
      <c r="S140" s="105"/>
      <c r="T140" s="105"/>
      <c r="U140" s="105"/>
      <c r="V140" s="105"/>
      <c r="W140" s="105"/>
      <c r="X140" s="105"/>
      <c r="Y140" s="105"/>
      <c r="Z140" s="105"/>
      <c r="AA140" s="105"/>
      <c r="AB140" s="105"/>
      <c r="AC140" s="105"/>
      <c r="AD140" s="105"/>
      <c r="AE140" s="105"/>
      <c r="AF140" s="105"/>
      <c r="AG140" s="16"/>
    </row>
    <row r="141" spans="1:33">
      <c r="A141" s="9"/>
      <c r="B141" s="14"/>
      <c r="C141" s="323"/>
      <c r="D141" s="285"/>
      <c r="E141" s="285"/>
      <c r="F141" s="285"/>
      <c r="G141" s="285"/>
      <c r="H141" s="285"/>
      <c r="I141" s="285"/>
      <c r="J141" s="285"/>
      <c r="K141" s="285"/>
      <c r="L141" s="322"/>
      <c r="M141" s="14"/>
      <c r="N141" s="14"/>
      <c r="O141" s="14"/>
      <c r="P141" s="14"/>
      <c r="Q141" s="14"/>
      <c r="R141" s="14"/>
      <c r="S141" s="14"/>
      <c r="T141" s="14"/>
      <c r="U141" s="14"/>
      <c r="V141" s="14"/>
      <c r="W141" s="14"/>
      <c r="X141" s="14"/>
      <c r="Y141" s="14"/>
      <c r="Z141" s="14"/>
      <c r="AA141" s="14"/>
      <c r="AB141" s="14"/>
      <c r="AC141" s="14"/>
      <c r="AD141" s="14"/>
      <c r="AE141" s="14"/>
      <c r="AF141" s="14"/>
      <c r="AG141" s="16"/>
    </row>
    <row r="142" spans="1:33" ht="19.5">
      <c r="A142" s="9"/>
      <c r="B142" s="14"/>
      <c r="C142" s="323"/>
      <c r="D142" s="285"/>
      <c r="E142" s="390" t="s">
        <v>321</v>
      </c>
      <c r="F142" s="358"/>
      <c r="G142" s="358"/>
      <c r="H142" s="359"/>
      <c r="I142" s="358"/>
      <c r="J142" s="358"/>
      <c r="K142" s="358"/>
      <c r="L142" s="360"/>
      <c r="M142" s="14"/>
      <c r="N142" s="14"/>
      <c r="O142" s="14"/>
      <c r="P142" s="14"/>
      <c r="Q142" s="14"/>
      <c r="R142" s="14"/>
      <c r="S142" s="14"/>
      <c r="T142" s="14"/>
      <c r="U142" s="14"/>
      <c r="V142" s="14"/>
      <c r="W142" s="14"/>
      <c r="X142" s="14"/>
      <c r="Y142" s="14"/>
      <c r="Z142" s="14"/>
      <c r="AA142" s="14"/>
      <c r="AB142" s="14"/>
      <c r="AC142" s="14"/>
      <c r="AD142" s="14"/>
      <c r="AE142" s="14"/>
      <c r="AF142" s="14"/>
      <c r="AG142" s="16"/>
    </row>
    <row r="143" spans="1:33" ht="5.0999999999999996" customHeight="1">
      <c r="A143" s="9"/>
      <c r="B143" s="14"/>
      <c r="C143" s="323"/>
      <c r="D143" s="285"/>
      <c r="E143" s="361"/>
      <c r="F143" s="285"/>
      <c r="G143" s="285"/>
      <c r="H143" s="285"/>
      <c r="I143" s="285"/>
      <c r="J143" s="285"/>
      <c r="K143" s="285"/>
      <c r="L143" s="360"/>
      <c r="M143" s="14"/>
      <c r="N143" s="14"/>
      <c r="O143" s="14"/>
      <c r="P143" s="14"/>
      <c r="Q143" s="14"/>
      <c r="R143" s="14"/>
      <c r="S143" s="14"/>
      <c r="T143" s="14"/>
      <c r="U143" s="14"/>
      <c r="V143" s="14"/>
      <c r="W143" s="14"/>
      <c r="X143" s="14"/>
      <c r="Y143" s="14"/>
      <c r="Z143" s="14"/>
      <c r="AA143" s="14"/>
      <c r="AB143" s="14"/>
      <c r="AC143" s="14"/>
      <c r="AD143" s="14"/>
      <c r="AE143" s="14"/>
      <c r="AF143" s="14"/>
      <c r="AG143" s="16"/>
    </row>
    <row r="144" spans="1:33">
      <c r="A144" s="9"/>
      <c r="B144" s="14"/>
      <c r="C144" s="323"/>
      <c r="D144" s="285"/>
      <c r="E144" s="285" t="s">
        <v>63</v>
      </c>
      <c r="F144" s="285"/>
      <c r="G144" s="285"/>
      <c r="H144" s="285"/>
      <c r="I144" s="285"/>
      <c r="J144" s="285"/>
      <c r="K144" s="285"/>
      <c r="L144" s="360"/>
      <c r="M144" s="14"/>
      <c r="N144" s="14"/>
      <c r="O144" s="14"/>
      <c r="P144" s="14"/>
      <c r="Q144" s="14"/>
      <c r="R144" s="14"/>
      <c r="S144" s="14"/>
      <c r="T144" s="14"/>
      <c r="U144" s="14"/>
      <c r="V144" s="14"/>
      <c r="W144" s="14"/>
      <c r="X144" s="14"/>
      <c r="Y144" s="14"/>
      <c r="Z144" s="14"/>
      <c r="AA144" s="14"/>
      <c r="AB144" s="14"/>
      <c r="AC144" s="14"/>
      <c r="AD144" s="14"/>
      <c r="AE144" s="14"/>
      <c r="AF144" s="14"/>
      <c r="AG144" s="16"/>
    </row>
    <row r="145" spans="1:33" ht="15">
      <c r="A145" s="9"/>
      <c r="B145" s="14"/>
      <c r="C145" s="323"/>
      <c r="D145" s="285"/>
      <c r="E145" s="361"/>
      <c r="F145" s="285"/>
      <c r="G145" s="285"/>
      <c r="H145" s="285"/>
      <c r="I145" s="285"/>
      <c r="J145" s="285"/>
      <c r="K145" s="285"/>
      <c r="L145" s="322"/>
      <c r="M145" s="14"/>
      <c r="N145" s="14"/>
      <c r="O145" s="14"/>
      <c r="P145" s="14"/>
      <c r="Q145" s="14"/>
      <c r="R145" s="14"/>
      <c r="S145" s="14"/>
      <c r="T145" s="14"/>
      <c r="U145" s="14"/>
      <c r="V145" s="14"/>
      <c r="W145" s="14"/>
      <c r="X145" s="14"/>
      <c r="Y145" s="14"/>
      <c r="Z145" s="14"/>
      <c r="AA145" s="14"/>
      <c r="AB145" s="14"/>
      <c r="AC145" s="14"/>
      <c r="AD145" s="14"/>
      <c r="AE145" s="14"/>
      <c r="AF145" s="14"/>
      <c r="AG145" s="16"/>
    </row>
    <row r="146" spans="1:33" ht="18" customHeight="1">
      <c r="A146" s="9"/>
      <c r="B146" s="14"/>
      <c r="C146" s="323"/>
      <c r="D146" s="285"/>
      <c r="E146" s="386" t="s">
        <v>64</v>
      </c>
      <c r="F146" s="361"/>
      <c r="G146" s="285"/>
      <c r="H146" s="285"/>
      <c r="I146" s="285"/>
      <c r="J146" s="285"/>
      <c r="K146" s="285"/>
      <c r="L146" s="322"/>
      <c r="M146" s="14"/>
      <c r="N146" s="14"/>
      <c r="O146" s="14"/>
      <c r="P146" s="14"/>
      <c r="Q146" s="14"/>
      <c r="R146" s="14"/>
      <c r="S146" s="14"/>
      <c r="T146" s="14"/>
      <c r="U146" s="14"/>
      <c r="V146" s="14"/>
      <c r="W146" s="14"/>
      <c r="X146" s="14"/>
      <c r="Y146" s="14"/>
      <c r="Z146" s="14"/>
      <c r="AA146" s="14"/>
      <c r="AB146" s="14"/>
      <c r="AC146" s="14"/>
      <c r="AD146" s="14"/>
      <c r="AE146" s="14"/>
      <c r="AF146" s="14"/>
      <c r="AG146" s="16"/>
    </row>
    <row r="147" spans="1:33" ht="18" customHeight="1">
      <c r="A147" s="9"/>
      <c r="B147" s="14"/>
      <c r="C147" s="323"/>
      <c r="D147" s="285"/>
      <c r="E147" s="364" t="s">
        <v>238</v>
      </c>
      <c r="F147" s="363"/>
      <c r="G147" s="285"/>
      <c r="H147" s="285"/>
      <c r="I147" s="285"/>
      <c r="J147" s="285"/>
      <c r="K147" s="285"/>
      <c r="L147" s="322"/>
      <c r="M147" s="14"/>
      <c r="N147" s="14"/>
      <c r="O147" s="14"/>
      <c r="P147" s="14"/>
      <c r="Q147" s="14"/>
      <c r="R147" s="14"/>
      <c r="S147" s="14"/>
      <c r="T147" s="14"/>
      <c r="U147" s="14"/>
      <c r="V147" s="14"/>
      <c r="W147" s="14"/>
      <c r="X147" s="14"/>
      <c r="Y147" s="14"/>
      <c r="Z147" s="14"/>
      <c r="AA147" s="14"/>
      <c r="AB147" s="14"/>
      <c r="AC147" s="14"/>
      <c r="AD147" s="14"/>
      <c r="AE147" s="14"/>
      <c r="AF147" s="14"/>
      <c r="AG147" s="16"/>
    </row>
    <row r="148" spans="1:33" ht="18" customHeight="1">
      <c r="A148" s="9"/>
      <c r="B148" s="14"/>
      <c r="C148" s="323"/>
      <c r="D148" s="285"/>
      <c r="E148" s="364" t="s">
        <v>239</v>
      </c>
      <c r="F148" s="363"/>
      <c r="G148" s="285"/>
      <c r="H148" s="285"/>
      <c r="I148" s="285"/>
      <c r="J148" s="285"/>
      <c r="K148" s="285"/>
      <c r="L148" s="322"/>
      <c r="M148" s="14"/>
      <c r="N148" s="14"/>
      <c r="O148" s="14"/>
      <c r="P148" s="14"/>
      <c r="Q148" s="14"/>
      <c r="R148" s="14"/>
      <c r="S148" s="14"/>
      <c r="T148" s="14"/>
      <c r="U148" s="14"/>
      <c r="V148" s="14"/>
      <c r="W148" s="14"/>
      <c r="X148" s="14"/>
      <c r="Y148" s="14"/>
      <c r="Z148" s="14"/>
      <c r="AA148" s="14"/>
      <c r="AB148" s="14"/>
      <c r="AC148" s="14"/>
      <c r="AD148" s="14"/>
      <c r="AE148" s="14"/>
      <c r="AF148" s="14"/>
      <c r="AG148" s="16"/>
    </row>
    <row r="149" spans="1:33" ht="18" customHeight="1">
      <c r="A149" s="9"/>
      <c r="B149" s="14"/>
      <c r="C149" s="323"/>
      <c r="D149" s="285"/>
      <c r="E149" s="364" t="s">
        <v>240</v>
      </c>
      <c r="F149" s="363"/>
      <c r="G149" s="285"/>
      <c r="H149" s="285"/>
      <c r="I149" s="285"/>
      <c r="J149" s="285"/>
      <c r="K149" s="285"/>
      <c r="L149" s="322"/>
      <c r="M149" s="14"/>
      <c r="N149" s="14"/>
      <c r="O149" s="14"/>
      <c r="P149" s="14"/>
      <c r="Q149" s="14"/>
      <c r="R149" s="14"/>
      <c r="S149" s="14"/>
      <c r="T149" s="14"/>
      <c r="U149" s="14"/>
      <c r="V149" s="14"/>
      <c r="W149" s="14"/>
      <c r="X149" s="14"/>
      <c r="Y149" s="14"/>
      <c r="Z149" s="14"/>
      <c r="AA149" s="14"/>
      <c r="AB149" s="14"/>
      <c r="AC149" s="14"/>
      <c r="AD149" s="14"/>
      <c r="AE149" s="14"/>
      <c r="AF149" s="14"/>
      <c r="AG149" s="16"/>
    </row>
    <row r="150" spans="1:33" ht="18" customHeight="1">
      <c r="A150" s="9"/>
      <c r="B150" s="14"/>
      <c r="C150" s="323"/>
      <c r="D150" s="285"/>
      <c r="E150" s="364" t="s">
        <v>241</v>
      </c>
      <c r="F150" s="363"/>
      <c r="G150" s="285"/>
      <c r="H150" s="285"/>
      <c r="I150" s="285"/>
      <c r="J150" s="285"/>
      <c r="K150" s="285"/>
      <c r="L150" s="322"/>
      <c r="M150" s="14"/>
      <c r="N150" s="14"/>
      <c r="O150" s="14"/>
      <c r="P150" s="14"/>
      <c r="Q150" s="14"/>
      <c r="R150" s="14"/>
      <c r="S150" s="14"/>
      <c r="T150" s="14"/>
      <c r="U150" s="14"/>
      <c r="V150" s="14"/>
      <c r="W150" s="14"/>
      <c r="X150" s="14"/>
      <c r="Y150" s="14"/>
      <c r="Z150" s="14"/>
      <c r="AA150" s="14"/>
      <c r="AB150" s="14"/>
      <c r="AC150" s="14"/>
      <c r="AD150" s="14"/>
      <c r="AE150" s="14"/>
      <c r="AF150" s="14"/>
      <c r="AG150" s="16"/>
    </row>
    <row r="151" spans="1:33" ht="18" customHeight="1">
      <c r="A151" s="9"/>
      <c r="B151" s="14"/>
      <c r="C151" s="323"/>
      <c r="D151" s="285"/>
      <c r="E151" s="364" t="s">
        <v>224</v>
      </c>
      <c r="F151" s="363"/>
      <c r="G151" s="285"/>
      <c r="H151" s="285"/>
      <c r="I151" s="285"/>
      <c r="J151" s="285"/>
      <c r="K151" s="285"/>
      <c r="L151" s="322"/>
      <c r="M151" s="14"/>
      <c r="N151" s="14"/>
      <c r="O151" s="14"/>
      <c r="P151" s="14"/>
      <c r="Q151" s="14"/>
      <c r="R151" s="14"/>
      <c r="S151" s="14"/>
      <c r="T151" s="14"/>
      <c r="U151" s="14"/>
      <c r="V151" s="14"/>
      <c r="W151" s="14"/>
      <c r="X151" s="14"/>
      <c r="Y151" s="14"/>
      <c r="Z151" s="14"/>
      <c r="AA151" s="14"/>
      <c r="AB151" s="14"/>
      <c r="AC151" s="14"/>
      <c r="AD151" s="14"/>
      <c r="AE151" s="14"/>
      <c r="AF151" s="14"/>
      <c r="AG151" s="16"/>
    </row>
    <row r="152" spans="1:33" ht="18" customHeight="1">
      <c r="A152" s="9"/>
      <c r="B152" s="14"/>
      <c r="C152" s="323"/>
      <c r="D152" s="285"/>
      <c r="E152" s="369"/>
      <c r="F152" s="361"/>
      <c r="G152" s="285"/>
      <c r="H152" s="285"/>
      <c r="I152" s="285"/>
      <c r="J152" s="285"/>
      <c r="K152" s="285"/>
      <c r="L152" s="322"/>
      <c r="M152" s="14"/>
      <c r="N152" s="14"/>
      <c r="O152" s="14"/>
      <c r="P152" s="14"/>
      <c r="Q152" s="14"/>
      <c r="R152" s="14"/>
      <c r="S152" s="14"/>
      <c r="T152" s="14"/>
      <c r="U152" s="14"/>
      <c r="V152" s="14"/>
      <c r="W152" s="14"/>
      <c r="X152" s="14"/>
      <c r="Y152" s="14"/>
      <c r="Z152" s="14"/>
      <c r="AA152" s="14"/>
      <c r="AB152" s="14"/>
      <c r="AC152" s="14"/>
      <c r="AD152" s="14"/>
      <c r="AE152" s="14"/>
      <c r="AF152" s="14"/>
      <c r="AG152" s="16"/>
    </row>
    <row r="153" spans="1:33" ht="18" customHeight="1">
      <c r="A153" s="9"/>
      <c r="B153" s="14"/>
      <c r="C153" s="323"/>
      <c r="D153" s="285"/>
      <c r="E153" s="366" t="s">
        <v>66</v>
      </c>
      <c r="F153" s="925"/>
      <c r="G153" s="764"/>
      <c r="H153" s="764"/>
      <c r="I153" s="764"/>
      <c r="J153" s="285"/>
      <c r="K153" s="285"/>
      <c r="L153" s="322"/>
      <c r="M153" s="14"/>
      <c r="N153" s="14"/>
      <c r="O153" s="14"/>
      <c r="P153" s="14"/>
      <c r="Q153" s="14"/>
      <c r="R153" s="14"/>
      <c r="S153" s="14"/>
      <c r="T153" s="14"/>
      <c r="U153" s="14"/>
      <c r="V153" s="14"/>
      <c r="W153" s="14"/>
      <c r="X153" s="14"/>
      <c r="Y153" s="14"/>
      <c r="Z153" s="14"/>
      <c r="AA153" s="14"/>
      <c r="AB153" s="14"/>
      <c r="AC153" s="14"/>
      <c r="AD153" s="14"/>
      <c r="AE153" s="14"/>
      <c r="AF153" s="14"/>
      <c r="AG153" s="16"/>
    </row>
    <row r="154" spans="1:33" ht="15">
      <c r="A154" s="9"/>
      <c r="B154" s="14"/>
      <c r="C154" s="324"/>
      <c r="D154" s="286"/>
      <c r="E154" s="368"/>
      <c r="F154" s="286"/>
      <c r="G154" s="286"/>
      <c r="H154" s="286"/>
      <c r="I154" s="286"/>
      <c r="J154" s="286"/>
      <c r="K154" s="286"/>
      <c r="L154" s="328"/>
      <c r="M154" s="14"/>
      <c r="N154" s="14"/>
      <c r="O154" s="14"/>
      <c r="P154" s="14"/>
      <c r="Q154" s="14"/>
      <c r="R154" s="14"/>
      <c r="S154" s="14"/>
      <c r="T154" s="14"/>
      <c r="U154" s="14"/>
      <c r="V154" s="14"/>
      <c r="W154" s="14"/>
      <c r="X154" s="14"/>
      <c r="Y154" s="14"/>
      <c r="Z154" s="14"/>
      <c r="AA154" s="14"/>
      <c r="AB154" s="14"/>
      <c r="AC154" s="14"/>
      <c r="AD154" s="14"/>
      <c r="AE154" s="14"/>
      <c r="AF154" s="14"/>
      <c r="AG154" s="16"/>
    </row>
    <row r="155" spans="1:33" ht="15" customHeight="1">
      <c r="A155" s="9"/>
      <c r="B155" s="57"/>
      <c r="C155" s="57"/>
      <c r="D155" s="57"/>
      <c r="E155" s="57"/>
      <c r="F155" s="57"/>
      <c r="G155" s="57"/>
      <c r="H155" s="57"/>
      <c r="I155" s="57"/>
      <c r="J155" s="57"/>
      <c r="K155" s="57"/>
      <c r="L155" s="57"/>
      <c r="M155" s="14"/>
      <c r="N155" s="14"/>
      <c r="O155" s="14"/>
      <c r="P155" s="14"/>
      <c r="Q155" s="57"/>
      <c r="R155" s="57"/>
      <c r="S155" s="57"/>
      <c r="T155" s="57"/>
      <c r="U155" s="57"/>
      <c r="V155" s="57"/>
      <c r="W155" s="57"/>
      <c r="X155" s="57"/>
      <c r="Y155" s="57"/>
      <c r="Z155" s="57"/>
      <c r="AA155" s="57"/>
      <c r="AB155" s="57"/>
      <c r="AC155" s="57"/>
      <c r="AD155" s="57"/>
      <c r="AE155" s="57"/>
      <c r="AF155" s="57"/>
      <c r="AG155" s="86"/>
    </row>
    <row r="156" spans="1:33" ht="15" customHeight="1">
      <c r="A156" s="9"/>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86"/>
    </row>
    <row r="157" spans="1:33" ht="15" customHeight="1">
      <c r="A157" s="9"/>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86"/>
    </row>
    <row r="158" spans="1:33" ht="15" customHeight="1">
      <c r="A158" s="9"/>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86"/>
    </row>
    <row r="159" spans="1:33" ht="15" customHeight="1">
      <c r="A159" s="9"/>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86"/>
    </row>
    <row r="160" spans="1:33" ht="15" customHeight="1">
      <c r="A160" s="9"/>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86"/>
    </row>
    <row r="161" spans="1:33" ht="15" customHeight="1">
      <c r="A161" s="9"/>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86"/>
    </row>
    <row r="162" spans="1:33" ht="15" customHeight="1">
      <c r="A162" s="9"/>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86"/>
    </row>
    <row r="163" spans="1:33" ht="15" customHeight="1">
      <c r="A163" s="9"/>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86"/>
    </row>
    <row r="164" spans="1:33" ht="15" customHeight="1">
      <c r="A164" s="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86"/>
    </row>
    <row r="165" spans="1:33" ht="15" customHeight="1">
      <c r="A165" s="9"/>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86"/>
    </row>
    <row r="166" spans="1:33" ht="15" customHeight="1">
      <c r="A166" s="9"/>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86"/>
    </row>
    <row r="167" spans="1:33" ht="15" customHeight="1">
      <c r="A167" s="9"/>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86"/>
    </row>
    <row r="168" spans="1:33" ht="15" customHeight="1">
      <c r="A168" s="9"/>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86"/>
    </row>
    <row r="169" spans="1:33" ht="15" customHeight="1">
      <c r="A169" s="9"/>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86"/>
    </row>
    <row r="170" spans="1:33" ht="15" customHeight="1">
      <c r="A170" s="9"/>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86"/>
    </row>
    <row r="171" spans="1:33" ht="15" customHeight="1">
      <c r="A171" s="9"/>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86"/>
    </row>
    <row r="172" spans="1:33" ht="15" customHeight="1">
      <c r="A172" s="9"/>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86"/>
    </row>
    <row r="173" spans="1:33" ht="15" customHeight="1">
      <c r="A173" s="9"/>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86"/>
    </row>
    <row r="174" spans="1:33" ht="15" customHeight="1">
      <c r="A174" s="9"/>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86"/>
    </row>
    <row r="175" spans="1:33" ht="15" customHeight="1">
      <c r="A175" s="9"/>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86"/>
    </row>
    <row r="176" spans="1:33" ht="15" customHeight="1">
      <c r="A176" s="9"/>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86"/>
    </row>
    <row r="177" spans="1:33" ht="15" customHeight="1">
      <c r="A177" s="9"/>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86"/>
    </row>
    <row r="178" spans="1:33" ht="15" customHeight="1">
      <c r="A178" s="9"/>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86"/>
    </row>
    <row r="179" spans="1:33" ht="23.25">
      <c r="A179" s="9"/>
      <c r="B179" s="14"/>
      <c r="C179" s="936" t="s">
        <v>395</v>
      </c>
      <c r="D179" s="937"/>
      <c r="E179" s="937"/>
      <c r="F179" s="937"/>
      <c r="G179" s="937"/>
      <c r="H179" s="937"/>
      <c r="I179" s="937"/>
      <c r="J179" s="937"/>
      <c r="K179" s="937"/>
      <c r="L179" s="938"/>
      <c r="M179" s="14"/>
      <c r="N179" s="14"/>
      <c r="O179" s="14"/>
      <c r="P179" s="14"/>
      <c r="Q179" s="105"/>
      <c r="R179" s="105"/>
      <c r="S179" s="105"/>
      <c r="T179" s="105"/>
      <c r="U179" s="105"/>
      <c r="V179" s="105"/>
      <c r="W179" s="105"/>
      <c r="X179" s="105"/>
      <c r="Y179" s="105"/>
      <c r="Z179" s="105"/>
      <c r="AA179" s="105"/>
      <c r="AB179" s="105"/>
      <c r="AC179" s="105"/>
      <c r="AD179" s="105"/>
      <c r="AE179" s="105"/>
      <c r="AF179" s="105"/>
      <c r="AG179" s="16"/>
    </row>
    <row r="180" spans="1:33">
      <c r="A180" s="9"/>
      <c r="B180" s="14"/>
      <c r="C180" s="323"/>
      <c r="D180" s="285"/>
      <c r="E180" s="285"/>
      <c r="F180" s="285"/>
      <c r="G180" s="285"/>
      <c r="H180" s="285"/>
      <c r="I180" s="285"/>
      <c r="J180" s="285"/>
      <c r="K180" s="285"/>
      <c r="L180" s="322"/>
      <c r="M180" s="14"/>
      <c r="N180" s="14"/>
      <c r="O180" s="14"/>
      <c r="P180" s="14"/>
      <c r="Q180" s="14"/>
      <c r="R180" s="14"/>
      <c r="S180" s="14"/>
      <c r="T180" s="14"/>
      <c r="U180" s="14"/>
      <c r="V180" s="14"/>
      <c r="W180" s="14"/>
      <c r="X180" s="14"/>
      <c r="Y180" s="14"/>
      <c r="Z180" s="14"/>
      <c r="AA180" s="14"/>
      <c r="AB180" s="14"/>
      <c r="AC180" s="14"/>
      <c r="AD180" s="14"/>
      <c r="AE180" s="14"/>
      <c r="AF180" s="14"/>
      <c r="AG180" s="16"/>
    </row>
    <row r="181" spans="1:33" ht="19.5">
      <c r="A181" s="9"/>
      <c r="B181" s="14"/>
      <c r="C181" s="323"/>
      <c r="D181" s="285"/>
      <c r="E181" s="370" t="s">
        <v>319</v>
      </c>
      <c r="F181" s="358"/>
      <c r="G181" s="358"/>
      <c r="H181" s="359"/>
      <c r="I181" s="358"/>
      <c r="J181" s="358"/>
      <c r="K181" s="358"/>
      <c r="L181" s="360"/>
      <c r="M181" s="14"/>
      <c r="N181" s="14"/>
      <c r="O181" s="14"/>
      <c r="P181" s="14"/>
      <c r="Q181" s="14"/>
      <c r="R181" s="14"/>
      <c r="S181" s="14"/>
      <c r="T181" s="14"/>
      <c r="U181" s="14"/>
      <c r="V181" s="14"/>
      <c r="W181" s="14"/>
      <c r="X181" s="14"/>
      <c r="Y181" s="14"/>
      <c r="Z181" s="14"/>
      <c r="AA181" s="14"/>
      <c r="AB181" s="14"/>
      <c r="AC181" s="14"/>
      <c r="AD181" s="14"/>
      <c r="AE181" s="14"/>
      <c r="AF181" s="14"/>
      <c r="AG181" s="16"/>
    </row>
    <row r="182" spans="1:33" ht="5.0999999999999996" customHeight="1">
      <c r="A182" s="9"/>
      <c r="B182" s="14"/>
      <c r="C182" s="323"/>
      <c r="D182" s="285"/>
      <c r="E182" s="361"/>
      <c r="F182" s="285"/>
      <c r="G182" s="285"/>
      <c r="H182" s="285"/>
      <c r="I182" s="285"/>
      <c r="J182" s="285"/>
      <c r="K182" s="285"/>
      <c r="L182" s="360"/>
      <c r="M182" s="14"/>
      <c r="N182" s="14"/>
      <c r="O182" s="14"/>
      <c r="P182" s="14"/>
      <c r="Q182" s="14"/>
      <c r="R182" s="14"/>
      <c r="S182" s="14"/>
      <c r="T182" s="14"/>
      <c r="U182" s="14"/>
      <c r="V182" s="14"/>
      <c r="W182" s="14"/>
      <c r="X182" s="14"/>
      <c r="Y182" s="14"/>
      <c r="Z182" s="14"/>
      <c r="AA182" s="14"/>
      <c r="AB182" s="14"/>
      <c r="AC182" s="14"/>
      <c r="AD182" s="14"/>
      <c r="AE182" s="14"/>
      <c r="AF182" s="14"/>
      <c r="AG182" s="16"/>
    </row>
    <row r="183" spans="1:33">
      <c r="A183" s="9"/>
      <c r="B183" s="14"/>
      <c r="C183" s="323"/>
      <c r="D183" s="285"/>
      <c r="E183" s="285" t="s">
        <v>63</v>
      </c>
      <c r="F183" s="285"/>
      <c r="G183" s="285"/>
      <c r="H183" s="285"/>
      <c r="I183" s="285"/>
      <c r="J183" s="285"/>
      <c r="K183" s="285"/>
      <c r="L183" s="360"/>
      <c r="M183" s="14"/>
      <c r="N183" s="14"/>
      <c r="O183" s="14"/>
      <c r="P183" s="14"/>
      <c r="Q183" s="14"/>
      <c r="R183" s="14"/>
      <c r="S183" s="14"/>
      <c r="T183" s="14"/>
      <c r="U183" s="14"/>
      <c r="V183" s="14"/>
      <c r="W183" s="14"/>
      <c r="X183" s="14"/>
      <c r="Y183" s="14"/>
      <c r="Z183" s="14"/>
      <c r="AA183" s="14"/>
      <c r="AB183" s="14"/>
      <c r="AC183" s="14"/>
      <c r="AD183" s="14"/>
      <c r="AE183" s="14"/>
      <c r="AF183" s="14"/>
      <c r="AG183" s="16"/>
    </row>
    <row r="184" spans="1:33" ht="15" customHeight="1">
      <c r="A184" s="9"/>
      <c r="B184" s="14"/>
      <c r="C184" s="323"/>
      <c r="D184" s="285"/>
      <c r="E184" s="361"/>
      <c r="F184" s="285"/>
      <c r="G184" s="285"/>
      <c r="H184" s="285"/>
      <c r="I184" s="285"/>
      <c r="J184" s="285"/>
      <c r="K184" s="285"/>
      <c r="L184" s="322"/>
      <c r="M184" s="14"/>
      <c r="N184" s="14"/>
      <c r="O184" s="14"/>
      <c r="P184" s="14"/>
      <c r="Q184" s="14"/>
      <c r="R184" s="14"/>
      <c r="S184" s="14"/>
      <c r="T184" s="14"/>
      <c r="U184" s="14"/>
      <c r="V184" s="14"/>
      <c r="W184" s="14"/>
      <c r="X184" s="14"/>
      <c r="Y184" s="14"/>
      <c r="Z184" s="14"/>
      <c r="AA184" s="14"/>
      <c r="AB184" s="14"/>
      <c r="AC184" s="14"/>
      <c r="AD184" s="14"/>
      <c r="AE184" s="14"/>
      <c r="AF184" s="14"/>
      <c r="AG184" s="16"/>
    </row>
    <row r="185" spans="1:33" ht="15.95" customHeight="1">
      <c r="A185" s="9"/>
      <c r="B185" s="14"/>
      <c r="C185" s="323"/>
      <c r="D185" s="285"/>
      <c r="E185" s="362" t="s">
        <v>67</v>
      </c>
      <c r="F185" s="363"/>
      <c r="G185" s="285"/>
      <c r="H185" s="285"/>
      <c r="I185" s="285"/>
      <c r="J185" s="285"/>
      <c r="K185" s="285"/>
      <c r="L185" s="322"/>
      <c r="M185" s="14"/>
      <c r="N185" s="14"/>
      <c r="O185" s="14"/>
      <c r="P185" s="14"/>
      <c r="Q185" s="14"/>
      <c r="R185" s="14"/>
      <c r="S185" s="14"/>
      <c r="T185" s="14"/>
      <c r="U185" s="14"/>
      <c r="V185" s="14"/>
      <c r="W185" s="14"/>
      <c r="X185" s="14"/>
      <c r="Y185" s="14"/>
      <c r="Z185" s="14"/>
      <c r="AA185" s="14"/>
      <c r="AB185" s="14"/>
      <c r="AC185" s="14"/>
      <c r="AD185" s="14"/>
      <c r="AE185" s="14"/>
      <c r="AF185" s="14"/>
      <c r="AG185" s="16"/>
    </row>
    <row r="186" spans="1:33" ht="18" customHeight="1">
      <c r="A186" s="9"/>
      <c r="B186" s="14"/>
      <c r="C186" s="323"/>
      <c r="D186" s="285"/>
      <c r="E186" s="364" t="s">
        <v>72</v>
      </c>
      <c r="F186" s="363"/>
      <c r="G186" s="285"/>
      <c r="H186" s="285"/>
      <c r="I186" s="285"/>
      <c r="J186" s="285"/>
      <c r="K186" s="285"/>
      <c r="L186" s="322"/>
      <c r="M186" s="14"/>
      <c r="N186" s="14"/>
      <c r="O186" s="14"/>
      <c r="P186" s="14"/>
      <c r="Q186" s="14"/>
      <c r="R186" s="14"/>
      <c r="S186" s="14"/>
      <c r="T186" s="14"/>
      <c r="U186" s="14"/>
      <c r="V186" s="14"/>
      <c r="W186" s="14"/>
      <c r="X186" s="14"/>
      <c r="Y186" s="14"/>
      <c r="Z186" s="14"/>
      <c r="AA186" s="14"/>
      <c r="AB186" s="14"/>
      <c r="AC186" s="14"/>
      <c r="AD186" s="14"/>
      <c r="AE186" s="14"/>
      <c r="AF186" s="14"/>
      <c r="AG186" s="16"/>
    </row>
    <row r="187" spans="1:33" ht="18" customHeight="1">
      <c r="A187" s="9"/>
      <c r="B187" s="14"/>
      <c r="C187" s="323"/>
      <c r="D187" s="285"/>
      <c r="E187" s="364" t="s">
        <v>68</v>
      </c>
      <c r="F187" s="363"/>
      <c r="G187" s="285"/>
      <c r="H187" s="285"/>
      <c r="I187" s="285"/>
      <c r="J187" s="285"/>
      <c r="K187" s="285"/>
      <c r="L187" s="322"/>
      <c r="M187" s="14"/>
      <c r="N187" s="14"/>
      <c r="O187" s="14"/>
      <c r="P187" s="14"/>
      <c r="Q187" s="14"/>
      <c r="R187" s="14"/>
      <c r="S187" s="14"/>
      <c r="T187" s="14"/>
      <c r="U187" s="14"/>
      <c r="V187" s="14"/>
      <c r="W187" s="14"/>
      <c r="X187" s="14"/>
      <c r="Y187" s="14"/>
      <c r="Z187" s="14"/>
      <c r="AA187" s="14"/>
      <c r="AB187" s="14"/>
      <c r="AC187" s="14"/>
      <c r="AD187" s="14"/>
      <c r="AE187" s="14"/>
      <c r="AF187" s="14"/>
      <c r="AG187" s="16"/>
    </row>
    <row r="188" spans="1:33" ht="18" customHeight="1">
      <c r="A188" s="9"/>
      <c r="B188" s="14"/>
      <c r="C188" s="323"/>
      <c r="D188" s="285"/>
      <c r="E188" s="364"/>
      <c r="F188" s="364" t="s">
        <v>69</v>
      </c>
      <c r="G188" s="285"/>
      <c r="H188" s="285"/>
      <c r="I188" s="285"/>
      <c r="J188" s="285"/>
      <c r="K188" s="285"/>
      <c r="L188" s="322"/>
      <c r="M188" s="14"/>
      <c r="N188" s="14"/>
      <c r="O188" s="14"/>
      <c r="P188" s="14"/>
      <c r="Q188" s="14"/>
      <c r="R188" s="14"/>
      <c r="S188" s="14"/>
      <c r="T188" s="14"/>
      <c r="U188" s="14"/>
      <c r="V188" s="14"/>
      <c r="W188" s="14"/>
      <c r="X188" s="14"/>
      <c r="Y188" s="14"/>
      <c r="Z188" s="14"/>
      <c r="AA188" s="14"/>
      <c r="AB188" s="14"/>
      <c r="AC188" s="14"/>
      <c r="AD188" s="14"/>
      <c r="AE188" s="14"/>
      <c r="AF188" s="14"/>
      <c r="AG188" s="16"/>
    </row>
    <row r="189" spans="1:33" ht="18" customHeight="1">
      <c r="A189" s="9"/>
      <c r="B189" s="14"/>
      <c r="C189" s="323"/>
      <c r="D189" s="285"/>
      <c r="E189" s="364"/>
      <c r="F189" s="364" t="s">
        <v>237</v>
      </c>
      <c r="G189" s="285"/>
      <c r="H189" s="285"/>
      <c r="I189" s="285"/>
      <c r="J189" s="285"/>
      <c r="K189" s="285"/>
      <c r="L189" s="322"/>
      <c r="M189" s="14"/>
      <c r="N189" s="14"/>
      <c r="O189" s="14"/>
      <c r="P189" s="14"/>
      <c r="Q189" s="14"/>
      <c r="R189" s="14"/>
      <c r="S189" s="14"/>
      <c r="T189" s="14"/>
      <c r="U189" s="14"/>
      <c r="V189" s="14"/>
      <c r="W189" s="14"/>
      <c r="X189" s="14"/>
      <c r="Y189" s="14"/>
      <c r="Z189" s="14"/>
      <c r="AA189" s="14"/>
      <c r="AB189" s="14"/>
      <c r="AC189" s="14"/>
      <c r="AD189" s="14"/>
      <c r="AE189" s="14"/>
      <c r="AF189" s="14"/>
      <c r="AG189" s="16"/>
    </row>
    <row r="190" spans="1:33" ht="18" customHeight="1">
      <c r="A190" s="9"/>
      <c r="B190" s="14"/>
      <c r="C190" s="323"/>
      <c r="D190" s="285"/>
      <c r="E190" s="364" t="s">
        <v>71</v>
      </c>
      <c r="F190" s="363"/>
      <c r="G190" s="285"/>
      <c r="H190" s="285"/>
      <c r="I190" s="285"/>
      <c r="J190" s="285"/>
      <c r="K190" s="285"/>
      <c r="L190" s="322"/>
      <c r="M190" s="14"/>
      <c r="N190" s="14"/>
      <c r="O190" s="14"/>
      <c r="P190" s="14"/>
      <c r="Q190" s="14"/>
      <c r="R190" s="14"/>
      <c r="S190" s="14"/>
      <c r="T190" s="14"/>
      <c r="U190" s="14"/>
      <c r="V190" s="14"/>
      <c r="W190" s="14"/>
      <c r="X190" s="14"/>
      <c r="Y190" s="14"/>
      <c r="Z190" s="14"/>
      <c r="AA190" s="14"/>
      <c r="AB190" s="14"/>
      <c r="AC190" s="14"/>
      <c r="AD190" s="14"/>
      <c r="AE190" s="14"/>
      <c r="AF190" s="14"/>
      <c r="AG190" s="16"/>
    </row>
    <row r="191" spans="1:33" ht="9" customHeight="1">
      <c r="A191" s="9"/>
      <c r="B191" s="14"/>
      <c r="C191" s="323"/>
      <c r="D191" s="285"/>
      <c r="E191" s="365"/>
      <c r="F191" s="363"/>
      <c r="G191" s="285"/>
      <c r="H191" s="285"/>
      <c r="I191" s="285"/>
      <c r="J191" s="285"/>
      <c r="K191" s="285"/>
      <c r="L191" s="322"/>
      <c r="M191" s="14"/>
      <c r="N191" s="14"/>
      <c r="O191" s="14"/>
      <c r="P191" s="14"/>
      <c r="Q191" s="14"/>
      <c r="R191" s="14"/>
      <c r="S191" s="14"/>
      <c r="T191" s="14"/>
      <c r="U191" s="14"/>
      <c r="V191" s="14"/>
      <c r="W191" s="14"/>
      <c r="X191" s="14"/>
      <c r="Y191" s="14"/>
      <c r="Z191" s="14"/>
      <c r="AA191" s="14"/>
      <c r="AB191" s="14"/>
      <c r="AC191" s="14"/>
      <c r="AD191" s="14"/>
      <c r="AE191" s="14"/>
      <c r="AF191" s="14"/>
      <c r="AG191" s="16"/>
    </row>
    <row r="192" spans="1:33" ht="18" customHeight="1">
      <c r="A192" s="9"/>
      <c r="B192" s="14"/>
      <c r="C192" s="323"/>
      <c r="D192" s="285"/>
      <c r="E192" s="366" t="s">
        <v>77</v>
      </c>
      <c r="F192" s="366"/>
      <c r="G192" s="367"/>
      <c r="H192" s="367"/>
      <c r="I192" s="367"/>
      <c r="J192" s="285"/>
      <c r="K192" s="285"/>
      <c r="L192" s="322"/>
      <c r="M192" s="14"/>
      <c r="N192" s="14"/>
      <c r="O192" s="14"/>
      <c r="P192" s="14"/>
      <c r="Q192" s="14"/>
      <c r="R192" s="14"/>
      <c r="S192" s="14"/>
      <c r="T192" s="14"/>
      <c r="U192" s="14"/>
      <c r="V192" s="14"/>
      <c r="W192" s="14"/>
      <c r="X192" s="14"/>
      <c r="Y192" s="14"/>
      <c r="Z192" s="14"/>
      <c r="AA192" s="14"/>
      <c r="AB192" s="14"/>
      <c r="AC192" s="14"/>
      <c r="AD192" s="14"/>
      <c r="AE192" s="14"/>
      <c r="AF192" s="14"/>
      <c r="AG192" s="16"/>
    </row>
    <row r="193" spans="1:33" ht="15">
      <c r="A193" s="9"/>
      <c r="B193" s="14"/>
      <c r="C193" s="324"/>
      <c r="D193" s="286"/>
      <c r="E193" s="368"/>
      <c r="F193" s="286"/>
      <c r="G193" s="286"/>
      <c r="H193" s="286"/>
      <c r="I193" s="286"/>
      <c r="J193" s="286"/>
      <c r="K193" s="286"/>
      <c r="L193" s="328"/>
      <c r="M193" s="14"/>
      <c r="N193" s="14"/>
      <c r="O193" s="14"/>
      <c r="P193" s="14"/>
      <c r="Q193" s="14"/>
      <c r="R193" s="14"/>
      <c r="S193" s="14"/>
      <c r="T193" s="14"/>
      <c r="U193" s="14"/>
      <c r="V193" s="14"/>
      <c r="W193" s="14"/>
      <c r="X193" s="14"/>
      <c r="Y193" s="14"/>
      <c r="Z193" s="14"/>
      <c r="AA193" s="14"/>
      <c r="AB193" s="14"/>
      <c r="AC193" s="14"/>
      <c r="AD193" s="14"/>
      <c r="AE193" s="14"/>
      <c r="AF193" s="14"/>
      <c r="AG193" s="16"/>
    </row>
    <row r="194" spans="1:33">
      <c r="A194" s="9"/>
      <c r="B194" s="14"/>
      <c r="C194" s="317"/>
      <c r="D194" s="284"/>
      <c r="E194" s="284"/>
      <c r="F194" s="284"/>
      <c r="G194" s="284"/>
      <c r="H194" s="284"/>
      <c r="I194" s="284"/>
      <c r="J194" s="284"/>
      <c r="K194" s="284"/>
      <c r="L194" s="321"/>
      <c r="M194" s="14"/>
      <c r="N194" s="14"/>
      <c r="O194" s="14"/>
      <c r="P194" s="14"/>
      <c r="Q194" s="14"/>
      <c r="R194" s="14"/>
      <c r="S194" s="14"/>
      <c r="T194" s="14"/>
      <c r="U194" s="14"/>
      <c r="V194" s="14"/>
      <c r="W194" s="14"/>
      <c r="X194" s="14"/>
      <c r="Y194" s="14"/>
      <c r="Z194" s="14"/>
      <c r="AA194" s="14"/>
      <c r="AB194" s="14"/>
      <c r="AC194" s="14"/>
      <c r="AD194" s="14"/>
      <c r="AE194" s="14"/>
      <c r="AF194" s="14"/>
      <c r="AG194" s="16"/>
    </row>
    <row r="195" spans="1:33" ht="19.5">
      <c r="A195" s="9"/>
      <c r="B195" s="14"/>
      <c r="C195" s="323"/>
      <c r="D195" s="285"/>
      <c r="E195" s="371" t="s">
        <v>344</v>
      </c>
      <c r="F195" s="358"/>
      <c r="G195" s="358"/>
      <c r="H195" s="359"/>
      <c r="I195" s="358"/>
      <c r="J195" s="358"/>
      <c r="K195" s="358"/>
      <c r="L195" s="360"/>
      <c r="M195" s="14"/>
      <c r="N195" s="14"/>
      <c r="O195" s="14"/>
      <c r="P195" s="14"/>
      <c r="Q195" s="14"/>
      <c r="R195" s="14"/>
      <c r="S195" s="14"/>
      <c r="T195" s="14"/>
      <c r="U195" s="14"/>
      <c r="V195" s="14"/>
      <c r="W195" s="14"/>
      <c r="X195" s="14"/>
      <c r="Y195" s="14"/>
      <c r="Z195" s="14"/>
      <c r="AA195" s="14"/>
      <c r="AB195" s="14"/>
      <c r="AC195" s="14"/>
      <c r="AD195" s="14"/>
      <c r="AE195" s="14"/>
      <c r="AF195" s="14"/>
      <c r="AG195" s="16"/>
    </row>
    <row r="196" spans="1:33" ht="5.0999999999999996" customHeight="1">
      <c r="A196" s="9"/>
      <c r="B196" s="14"/>
      <c r="C196" s="323"/>
      <c r="D196" s="285"/>
      <c r="E196" s="361"/>
      <c r="F196" s="285"/>
      <c r="G196" s="285"/>
      <c r="H196" s="285"/>
      <c r="I196" s="285"/>
      <c r="J196" s="285"/>
      <c r="K196" s="285"/>
      <c r="L196" s="360"/>
      <c r="M196" s="14"/>
      <c r="N196" s="14"/>
      <c r="O196" s="14"/>
      <c r="P196" s="14"/>
      <c r="Q196" s="14"/>
      <c r="R196" s="14"/>
      <c r="S196" s="14"/>
      <c r="T196" s="14"/>
      <c r="U196" s="14"/>
      <c r="V196" s="14"/>
      <c r="W196" s="14"/>
      <c r="X196" s="14"/>
      <c r="Y196" s="14"/>
      <c r="Z196" s="14"/>
      <c r="AA196" s="14"/>
      <c r="AB196" s="14"/>
      <c r="AC196" s="14"/>
      <c r="AD196" s="14"/>
      <c r="AE196" s="14"/>
      <c r="AF196" s="14"/>
      <c r="AG196" s="16"/>
    </row>
    <row r="197" spans="1:33">
      <c r="A197" s="9"/>
      <c r="B197" s="14"/>
      <c r="C197" s="323"/>
      <c r="D197" s="285"/>
      <c r="E197" s="285" t="s">
        <v>63</v>
      </c>
      <c r="F197" s="285"/>
      <c r="G197" s="285"/>
      <c r="H197" s="285"/>
      <c r="I197" s="285"/>
      <c r="J197" s="285"/>
      <c r="K197" s="285"/>
      <c r="L197" s="360"/>
      <c r="M197" s="14"/>
      <c r="N197" s="14"/>
      <c r="O197" s="14"/>
      <c r="P197" s="14"/>
      <c r="Q197" s="14"/>
      <c r="R197" s="14"/>
      <c r="S197" s="14"/>
      <c r="T197" s="14"/>
      <c r="U197" s="14"/>
      <c r="V197" s="14"/>
      <c r="W197" s="14"/>
      <c r="X197" s="14"/>
      <c r="Y197" s="14"/>
      <c r="Z197" s="14"/>
      <c r="AA197" s="14"/>
      <c r="AB197" s="14"/>
      <c r="AC197" s="14"/>
      <c r="AD197" s="14"/>
      <c r="AE197" s="14"/>
      <c r="AF197" s="14"/>
      <c r="AG197" s="16"/>
    </row>
    <row r="198" spans="1:33" ht="15" customHeight="1">
      <c r="A198" s="9"/>
      <c r="B198" s="14"/>
      <c r="C198" s="323"/>
      <c r="D198" s="285"/>
      <c r="E198" s="361"/>
      <c r="F198" s="285"/>
      <c r="G198" s="285"/>
      <c r="H198" s="285"/>
      <c r="I198" s="285"/>
      <c r="J198" s="285"/>
      <c r="K198" s="285"/>
      <c r="L198" s="322"/>
      <c r="M198" s="14"/>
      <c r="N198" s="14"/>
      <c r="O198" s="14"/>
      <c r="P198" s="14"/>
      <c r="Q198" s="14"/>
      <c r="R198" s="14"/>
      <c r="S198" s="14"/>
      <c r="T198" s="14"/>
      <c r="U198" s="14"/>
      <c r="V198" s="14"/>
      <c r="W198" s="14"/>
      <c r="X198" s="14"/>
      <c r="Y198" s="14"/>
      <c r="Z198" s="14"/>
      <c r="AA198" s="14"/>
      <c r="AB198" s="14"/>
      <c r="AC198" s="14"/>
      <c r="AD198" s="14"/>
      <c r="AE198" s="14"/>
      <c r="AF198" s="14"/>
      <c r="AG198" s="16"/>
    </row>
    <row r="199" spans="1:33" ht="18" customHeight="1">
      <c r="A199" s="9"/>
      <c r="B199" s="14"/>
      <c r="C199" s="323"/>
      <c r="D199" s="285"/>
      <c r="E199" s="362" t="s">
        <v>78</v>
      </c>
      <c r="F199" s="363"/>
      <c r="G199" s="285"/>
      <c r="H199" s="285"/>
      <c r="I199" s="285"/>
      <c r="J199" s="285"/>
      <c r="K199" s="285"/>
      <c r="L199" s="322"/>
      <c r="M199" s="14"/>
      <c r="N199" s="14"/>
      <c r="O199" s="14"/>
      <c r="P199" s="14"/>
      <c r="Q199" s="14"/>
      <c r="R199" s="14"/>
      <c r="S199" s="14"/>
      <c r="T199" s="14"/>
      <c r="U199" s="14"/>
      <c r="V199" s="14"/>
      <c r="W199" s="14"/>
      <c r="X199" s="14"/>
      <c r="Y199" s="14"/>
      <c r="Z199" s="14"/>
      <c r="AA199" s="14"/>
      <c r="AB199" s="14"/>
      <c r="AC199" s="14"/>
      <c r="AD199" s="14"/>
      <c r="AE199" s="14"/>
      <c r="AF199" s="14"/>
      <c r="AG199" s="16"/>
    </row>
    <row r="200" spans="1:33" ht="18" customHeight="1">
      <c r="A200" s="9"/>
      <c r="B200" s="14"/>
      <c r="C200" s="323"/>
      <c r="D200" s="285"/>
      <c r="E200" s="364" t="s">
        <v>73</v>
      </c>
      <c r="F200" s="363"/>
      <c r="G200" s="285"/>
      <c r="H200" s="285"/>
      <c r="I200" s="285"/>
      <c r="J200" s="285"/>
      <c r="K200" s="285"/>
      <c r="L200" s="322"/>
      <c r="M200" s="14"/>
      <c r="N200" s="14"/>
      <c r="O200" s="14"/>
      <c r="P200" s="14"/>
      <c r="Q200" s="14"/>
      <c r="R200" s="14"/>
      <c r="S200" s="14"/>
      <c r="T200" s="14"/>
      <c r="U200" s="14"/>
      <c r="V200" s="14"/>
      <c r="W200" s="14"/>
      <c r="X200" s="14"/>
      <c r="Y200" s="14"/>
      <c r="Z200" s="14"/>
      <c r="AA200" s="14"/>
      <c r="AB200" s="14"/>
      <c r="AC200" s="14"/>
      <c r="AD200" s="14"/>
      <c r="AE200" s="14"/>
      <c r="AF200" s="14"/>
      <c r="AG200" s="16"/>
    </row>
    <row r="201" spans="1:33" ht="18" customHeight="1">
      <c r="A201" s="9"/>
      <c r="B201" s="14"/>
      <c r="C201" s="323"/>
      <c r="D201" s="285"/>
      <c r="E201" s="364" t="s">
        <v>74</v>
      </c>
      <c r="F201" s="363"/>
      <c r="G201" s="285"/>
      <c r="H201" s="285"/>
      <c r="I201" s="285"/>
      <c r="J201" s="285"/>
      <c r="K201" s="285"/>
      <c r="L201" s="322"/>
      <c r="M201" s="14"/>
      <c r="N201" s="14"/>
      <c r="O201" s="14"/>
      <c r="P201" s="14"/>
      <c r="Q201" s="14"/>
      <c r="R201" s="14"/>
      <c r="S201" s="14"/>
      <c r="T201" s="14"/>
      <c r="U201" s="14"/>
      <c r="V201" s="14"/>
      <c r="W201" s="14"/>
      <c r="X201" s="14"/>
      <c r="Y201" s="14"/>
      <c r="Z201" s="14"/>
      <c r="AA201" s="14"/>
      <c r="AB201" s="14"/>
      <c r="AC201" s="14"/>
      <c r="AD201" s="14"/>
      <c r="AE201" s="14"/>
      <c r="AF201" s="14"/>
      <c r="AG201" s="16"/>
    </row>
    <row r="202" spans="1:33" ht="18" customHeight="1">
      <c r="A202" s="9"/>
      <c r="B202" s="14"/>
      <c r="C202" s="323"/>
      <c r="D202" s="285"/>
      <c r="E202" s="364" t="s">
        <v>76</v>
      </c>
      <c r="F202" s="364"/>
      <c r="G202" s="285"/>
      <c r="H202" s="285"/>
      <c r="I202" s="285"/>
      <c r="J202" s="285"/>
      <c r="K202" s="285"/>
      <c r="L202" s="322"/>
      <c r="M202" s="14"/>
      <c r="N202" s="14"/>
      <c r="O202" s="14"/>
      <c r="P202" s="14"/>
      <c r="Q202" s="14"/>
      <c r="R202" s="14"/>
      <c r="S202" s="14"/>
      <c r="T202" s="14"/>
      <c r="U202" s="14"/>
      <c r="V202" s="14"/>
      <c r="W202" s="14"/>
      <c r="X202" s="14"/>
      <c r="Y202" s="14"/>
      <c r="Z202" s="14"/>
      <c r="AA202" s="14"/>
      <c r="AB202" s="14"/>
      <c r="AC202" s="14"/>
      <c r="AD202" s="14"/>
      <c r="AE202" s="14"/>
      <c r="AF202" s="14"/>
      <c r="AG202" s="16"/>
    </row>
    <row r="203" spans="1:33" ht="18" customHeight="1">
      <c r="A203" s="9"/>
      <c r="B203" s="14"/>
      <c r="C203" s="323"/>
      <c r="D203" s="285"/>
      <c r="E203" s="364" t="s">
        <v>75</v>
      </c>
      <c r="F203" s="364"/>
      <c r="G203" s="285"/>
      <c r="H203" s="285"/>
      <c r="I203" s="285"/>
      <c r="J203" s="285"/>
      <c r="K203" s="285"/>
      <c r="L203" s="322"/>
      <c r="M203" s="14"/>
      <c r="N203" s="14"/>
      <c r="O203" s="14"/>
      <c r="P203" s="14"/>
      <c r="Q203" s="14"/>
      <c r="R203" s="14"/>
      <c r="S203" s="14"/>
      <c r="T203" s="14"/>
      <c r="U203" s="14"/>
      <c r="V203" s="14"/>
      <c r="W203" s="14"/>
      <c r="X203" s="14"/>
      <c r="Y203" s="14"/>
      <c r="Z203" s="14"/>
      <c r="AA203" s="14"/>
      <c r="AB203" s="14"/>
      <c r="AC203" s="14"/>
      <c r="AD203" s="14"/>
      <c r="AE203" s="14"/>
      <c r="AF203" s="14"/>
      <c r="AG203" s="16"/>
    </row>
    <row r="204" spans="1:33" ht="15" customHeight="1">
      <c r="A204" s="9"/>
      <c r="B204" s="14"/>
      <c r="C204" s="323"/>
      <c r="D204" s="285"/>
      <c r="E204" s="369"/>
      <c r="F204" s="285"/>
      <c r="G204" s="285"/>
      <c r="H204" s="285"/>
      <c r="I204" s="285"/>
      <c r="J204" s="285"/>
      <c r="K204" s="285"/>
      <c r="L204" s="322"/>
      <c r="M204" s="14"/>
      <c r="N204" s="14"/>
      <c r="O204" s="14"/>
      <c r="P204" s="14"/>
      <c r="Q204" s="14"/>
      <c r="R204" s="14"/>
      <c r="S204" s="14"/>
      <c r="T204" s="14"/>
      <c r="U204" s="14"/>
      <c r="V204" s="14"/>
      <c r="W204" s="14"/>
      <c r="X204" s="14"/>
      <c r="Y204" s="14"/>
      <c r="Z204" s="14"/>
      <c r="AA204" s="14"/>
      <c r="AB204" s="14"/>
      <c r="AC204" s="14"/>
      <c r="AD204" s="14"/>
      <c r="AE204" s="14"/>
      <c r="AF204" s="14"/>
      <c r="AG204" s="16"/>
    </row>
    <row r="205" spans="1:33" ht="18">
      <c r="A205" s="9"/>
      <c r="B205" s="14"/>
      <c r="C205" s="323"/>
      <c r="D205" s="285"/>
      <c r="E205" s="366" t="s">
        <v>396</v>
      </c>
      <c r="F205" s="367"/>
      <c r="G205" s="367"/>
      <c r="H205" s="367"/>
      <c r="I205" s="367"/>
      <c r="J205" s="285"/>
      <c r="K205" s="285"/>
      <c r="L205" s="322"/>
      <c r="M205" s="14"/>
      <c r="N205" s="14"/>
      <c r="O205" s="14"/>
      <c r="P205" s="14"/>
      <c r="Q205" s="14"/>
      <c r="R205" s="14"/>
      <c r="S205" s="14"/>
      <c r="T205" s="14"/>
      <c r="U205" s="14"/>
      <c r="V205" s="14"/>
      <c r="W205" s="14"/>
      <c r="X205" s="14"/>
      <c r="Y205" s="14"/>
      <c r="Z205" s="14"/>
      <c r="AA205" s="14"/>
      <c r="AB205" s="14"/>
      <c r="AC205" s="14"/>
      <c r="AD205" s="14"/>
      <c r="AE205" s="14"/>
      <c r="AF205" s="14"/>
      <c r="AG205" s="16"/>
    </row>
    <row r="206" spans="1:33" ht="15">
      <c r="A206" s="9"/>
      <c r="B206" s="14"/>
      <c r="C206" s="324"/>
      <c r="D206" s="286"/>
      <c r="E206" s="368"/>
      <c r="F206" s="286"/>
      <c r="G206" s="286"/>
      <c r="H206" s="286"/>
      <c r="I206" s="286"/>
      <c r="J206" s="286"/>
      <c r="K206" s="286"/>
      <c r="L206" s="328"/>
      <c r="M206" s="14"/>
      <c r="N206" s="14"/>
      <c r="O206" s="14"/>
      <c r="P206" s="14"/>
      <c r="Q206" s="14"/>
      <c r="R206" s="14"/>
      <c r="S206" s="14"/>
      <c r="T206" s="14"/>
      <c r="U206" s="14"/>
      <c r="V206" s="14"/>
      <c r="W206" s="14"/>
      <c r="X206" s="14"/>
      <c r="Y206" s="14"/>
      <c r="Z206" s="14"/>
      <c r="AA206" s="14"/>
      <c r="AB206" s="14"/>
      <c r="AC206" s="14"/>
      <c r="AD206" s="14"/>
      <c r="AE206" s="14"/>
      <c r="AF206" s="14"/>
      <c r="AG206" s="16"/>
    </row>
    <row r="207" spans="1:33">
      <c r="A207" s="9"/>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6"/>
    </row>
    <row r="208" spans="1:33">
      <c r="A208" s="9"/>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6"/>
    </row>
    <row r="209" spans="1:33">
      <c r="A209" s="9"/>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6"/>
    </row>
    <row r="210" spans="1:33">
      <c r="A210" s="9"/>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6"/>
    </row>
    <row r="211" spans="1:33">
      <c r="A211" s="9"/>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6"/>
    </row>
    <row r="212" spans="1:33">
      <c r="A212" s="9"/>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6"/>
    </row>
    <row r="213" spans="1:33">
      <c r="A213" s="9"/>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6"/>
    </row>
    <row r="214" spans="1:33">
      <c r="A214" s="9"/>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6"/>
    </row>
    <row r="215" spans="1:33">
      <c r="A215" s="9"/>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6"/>
    </row>
    <row r="216" spans="1:33">
      <c r="A216" s="9"/>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6"/>
    </row>
    <row r="217" spans="1:33">
      <c r="A217" s="9"/>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6"/>
    </row>
    <row r="218" spans="1:33">
      <c r="A218" s="9"/>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6"/>
    </row>
    <row r="219" spans="1:33">
      <c r="A219" s="9"/>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6"/>
    </row>
    <row r="220" spans="1:33">
      <c r="A220" s="9"/>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6"/>
    </row>
    <row r="221" spans="1:33">
      <c r="A221" s="9"/>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6"/>
    </row>
    <row r="222" spans="1:33">
      <c r="A222" s="9"/>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6"/>
    </row>
    <row r="223" spans="1:33">
      <c r="A223" s="9"/>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6"/>
    </row>
    <row r="224" spans="1:33">
      <c r="A224" s="9"/>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6"/>
    </row>
    <row r="225" spans="1:33">
      <c r="A225" s="9"/>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6"/>
    </row>
    <row r="226" spans="1:33">
      <c r="A226" s="9"/>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6"/>
    </row>
    <row r="227" spans="1:33">
      <c r="A227" s="9"/>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6"/>
    </row>
    <row r="228" spans="1:33">
      <c r="A228" s="9"/>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6"/>
    </row>
    <row r="229" spans="1:33">
      <c r="A229" s="9"/>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6"/>
    </row>
    <row r="230" spans="1:33">
      <c r="A230" s="9"/>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6"/>
    </row>
    <row r="231" spans="1:33">
      <c r="A231" s="9"/>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6"/>
    </row>
    <row r="232" spans="1:33">
      <c r="A232" s="9"/>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6"/>
    </row>
    <row r="233" spans="1:33">
      <c r="A233" s="9"/>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6"/>
    </row>
    <row r="234" spans="1:33">
      <c r="A234" s="9"/>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6"/>
    </row>
    <row r="235" spans="1:33">
      <c r="A235" s="9"/>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6"/>
    </row>
    <row r="236" spans="1:33">
      <c r="A236" s="9"/>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6"/>
    </row>
    <row r="237" spans="1:33">
      <c r="A237" s="9"/>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6"/>
    </row>
    <row r="238" spans="1:33">
      <c r="A238" s="9"/>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6"/>
    </row>
    <row r="239" spans="1:33">
      <c r="A239" s="9"/>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6"/>
    </row>
    <row r="240" spans="1:33">
      <c r="A240" s="9"/>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6"/>
    </row>
    <row r="241" spans="1:33">
      <c r="A241" s="9"/>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6"/>
    </row>
    <row r="242" spans="1:33">
      <c r="A242" s="9"/>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6"/>
    </row>
    <row r="243" spans="1:33">
      <c r="A243" s="9"/>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6"/>
    </row>
    <row r="244" spans="1:33">
      <c r="A244" s="9"/>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6"/>
    </row>
    <row r="245" spans="1:33">
      <c r="A245" s="9"/>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6"/>
    </row>
    <row r="246" spans="1:33">
      <c r="A246" s="9"/>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6"/>
    </row>
    <row r="247" spans="1:33">
      <c r="A247" s="9"/>
      <c r="B247" s="14"/>
      <c r="C247" s="14"/>
      <c r="D247" s="14"/>
      <c r="E247" s="14"/>
      <c r="F247" s="14"/>
      <c r="G247" s="14"/>
      <c r="H247" s="14"/>
      <c r="I247" s="14"/>
      <c r="J247" s="14"/>
      <c r="K247" s="14"/>
      <c r="L247" s="14"/>
      <c r="M247" s="14"/>
      <c r="N247" s="14"/>
      <c r="O247" s="57"/>
      <c r="P247" s="14"/>
      <c r="Q247" s="14"/>
      <c r="R247" s="14"/>
      <c r="S247" s="14"/>
      <c r="T247" s="14"/>
      <c r="U247" s="14"/>
      <c r="V247" s="14"/>
      <c r="W247" s="14"/>
      <c r="X247" s="14"/>
      <c r="Y247" s="14"/>
      <c r="Z247" s="14"/>
      <c r="AA247" s="14"/>
      <c r="AB247" s="14"/>
      <c r="AC247" s="14"/>
      <c r="AD247" s="14"/>
      <c r="AE247" s="14"/>
      <c r="AF247" s="14"/>
      <c r="AG247" s="16"/>
    </row>
    <row r="248" spans="1:33">
      <c r="A248" s="9"/>
      <c r="B248" s="9"/>
      <c r="C248" s="3"/>
      <c r="D248" s="4"/>
      <c r="E248" s="382"/>
      <c r="F248" s="382"/>
      <c r="G248" s="382"/>
      <c r="H248" s="382"/>
      <c r="I248" s="382"/>
      <c r="J248" s="382"/>
      <c r="K248" s="382"/>
      <c r="L248" s="382"/>
      <c r="M248" s="382"/>
      <c r="N248" s="49"/>
      <c r="O248" s="57"/>
      <c r="P248" s="14"/>
      <c r="Q248" s="14"/>
      <c r="R248" s="14"/>
      <c r="S248" s="14"/>
      <c r="T248" s="14"/>
      <c r="U248" s="14"/>
      <c r="V248" s="14"/>
      <c r="W248" s="14"/>
      <c r="X248" s="14"/>
      <c r="Y248" s="14"/>
      <c r="Z248" s="14"/>
      <c r="AA248" s="14"/>
      <c r="AB248" s="14"/>
      <c r="AC248" s="14"/>
      <c r="AD248" s="14"/>
      <c r="AE248" s="14"/>
      <c r="AF248" s="14"/>
      <c r="AG248" s="16"/>
    </row>
    <row r="249" spans="1:33" ht="24.95" customHeight="1">
      <c r="A249" s="9"/>
      <c r="B249" s="9"/>
      <c r="C249" s="385"/>
      <c r="D249" s="383"/>
      <c r="E249" s="1044" t="s">
        <v>398</v>
      </c>
      <c r="F249" s="1044"/>
      <c r="G249" s="1044"/>
      <c r="H249" s="1044"/>
      <c r="I249" s="1044"/>
      <c r="J249" s="1044"/>
      <c r="K249" s="1044"/>
      <c r="L249" s="1044"/>
      <c r="M249" s="1044"/>
      <c r="N249" s="814"/>
      <c r="O249" s="57"/>
      <c r="P249" s="14"/>
      <c r="Q249" s="14"/>
      <c r="R249" s="14"/>
      <c r="S249" s="14"/>
      <c r="T249" s="14"/>
      <c r="U249" s="14"/>
      <c r="V249" s="14"/>
      <c r="W249" s="14"/>
      <c r="X249" s="14"/>
      <c r="Y249" s="14"/>
      <c r="Z249" s="14"/>
      <c r="AA249" s="14"/>
      <c r="AB249" s="14"/>
      <c r="AC249" s="14"/>
      <c r="AD249" s="14"/>
      <c r="AE249" s="14"/>
      <c r="AF249" s="14"/>
      <c r="AG249" s="16"/>
    </row>
    <row r="250" spans="1:33" ht="4.5" customHeight="1">
      <c r="A250" s="9"/>
      <c r="B250" s="9"/>
      <c r="C250" s="34"/>
      <c r="D250" s="765"/>
      <c r="E250" s="809"/>
      <c r="F250" s="810"/>
      <c r="G250" s="810"/>
      <c r="H250" s="810"/>
      <c r="I250" s="810"/>
      <c r="J250" s="810"/>
      <c r="K250" s="810"/>
      <c r="L250" s="810"/>
      <c r="M250" s="811"/>
      <c r="N250" s="115"/>
      <c r="O250" s="57"/>
      <c r="P250" s="14"/>
      <c r="Q250" s="14"/>
      <c r="R250" s="14"/>
      <c r="S250" s="14"/>
      <c r="T250" s="14"/>
      <c r="U250" s="14"/>
      <c r="V250" s="14"/>
      <c r="W250" s="14"/>
      <c r="X250" s="14"/>
      <c r="Y250" s="14"/>
      <c r="Z250" s="14"/>
      <c r="AA250" s="14"/>
      <c r="AB250" s="14"/>
      <c r="AC250" s="14"/>
      <c r="AD250" s="14"/>
      <c r="AE250" s="14"/>
      <c r="AF250" s="14"/>
      <c r="AG250" s="16"/>
    </row>
    <row r="251" spans="1:33" ht="6.75" customHeight="1">
      <c r="A251" s="9"/>
      <c r="B251" s="9"/>
      <c r="C251" s="323"/>
      <c r="D251" s="773"/>
      <c r="E251" s="812"/>
      <c r="F251" s="773"/>
      <c r="G251" s="773"/>
      <c r="H251" s="773"/>
      <c r="I251" s="773"/>
      <c r="J251" s="773"/>
      <c r="K251" s="773"/>
      <c r="L251" s="773"/>
      <c r="M251" s="360"/>
      <c r="N251" s="115"/>
      <c r="O251" s="14"/>
      <c r="P251" s="14"/>
      <c r="Q251" s="14"/>
      <c r="R251" s="14"/>
      <c r="S251" s="14"/>
      <c r="T251" s="14"/>
      <c r="U251" s="14"/>
      <c r="V251" s="14"/>
      <c r="W251" s="14"/>
      <c r="X251" s="14"/>
      <c r="Y251" s="14"/>
      <c r="Z251" s="14"/>
      <c r="AA251" s="14"/>
      <c r="AB251" s="14"/>
      <c r="AC251" s="14"/>
      <c r="AD251" s="14"/>
      <c r="AE251" s="14"/>
      <c r="AF251" s="14"/>
      <c r="AG251" s="16"/>
    </row>
    <row r="252" spans="1:33">
      <c r="A252" s="9"/>
      <c r="B252" s="9"/>
      <c r="C252" s="323"/>
      <c r="D252" s="285"/>
      <c r="E252" s="323"/>
      <c r="F252" s="285"/>
      <c r="G252" s="775"/>
      <c r="H252" s="381"/>
      <c r="I252" s="774"/>
      <c r="J252" s="381"/>
      <c r="K252" s="774"/>
      <c r="L252" s="381"/>
      <c r="M252" s="375"/>
      <c r="N252" s="47"/>
      <c r="O252" s="14"/>
      <c r="P252" s="14"/>
      <c r="Q252" s="14"/>
      <c r="R252" s="14"/>
      <c r="S252" s="14"/>
      <c r="T252" s="14"/>
      <c r="U252" s="14"/>
      <c r="V252" s="14"/>
      <c r="W252" s="14"/>
      <c r="X252" s="14"/>
      <c r="Y252" s="14"/>
      <c r="Z252" s="14"/>
      <c r="AA252" s="14"/>
      <c r="AB252" s="14"/>
      <c r="AC252" s="14"/>
      <c r="AD252" s="14"/>
      <c r="AE252" s="14"/>
      <c r="AF252" s="14"/>
      <c r="AG252" s="16"/>
    </row>
    <row r="253" spans="1:33">
      <c r="A253" s="9"/>
      <c r="B253" s="9"/>
      <c r="C253" s="323"/>
      <c r="D253" s="285"/>
      <c r="E253" s="323"/>
      <c r="F253" s="285"/>
      <c r="G253" s="774"/>
      <c r="H253" s="375"/>
      <c r="I253" s="774"/>
      <c r="J253" s="375"/>
      <c r="K253" s="774"/>
      <c r="L253" s="375"/>
      <c r="M253" s="322"/>
      <c r="N253" s="47"/>
      <c r="O253" s="14"/>
      <c r="P253" s="14"/>
      <c r="Q253" s="14"/>
      <c r="R253" s="14"/>
      <c r="S253" s="14"/>
      <c r="T253" s="14"/>
      <c r="U253" s="14"/>
      <c r="V253" s="14"/>
      <c r="W253" s="14"/>
      <c r="X253" s="14"/>
      <c r="Y253" s="14"/>
      <c r="Z253" s="14"/>
      <c r="AA253" s="14"/>
      <c r="AB253" s="14"/>
      <c r="AC253" s="14"/>
      <c r="AD253" s="14"/>
      <c r="AE253" s="14"/>
      <c r="AF253" s="14"/>
      <c r="AG253" s="16"/>
    </row>
    <row r="254" spans="1:33">
      <c r="A254" s="9"/>
      <c r="B254" s="9"/>
      <c r="C254" s="323"/>
      <c r="D254" s="285"/>
      <c r="E254" s="323"/>
      <c r="F254" s="285"/>
      <c r="G254" s="774"/>
      <c r="H254" s="375"/>
      <c r="I254" s="774"/>
      <c r="J254" s="375"/>
      <c r="K254" s="774"/>
      <c r="L254" s="375"/>
      <c r="M254" s="322"/>
      <c r="N254" s="47"/>
      <c r="O254" s="14"/>
      <c r="P254" s="14"/>
      <c r="Q254" s="14"/>
      <c r="R254" s="14"/>
      <c r="S254" s="14"/>
      <c r="T254" s="14"/>
      <c r="U254" s="14"/>
      <c r="V254" s="14"/>
      <c r="W254" s="14"/>
      <c r="X254" s="14"/>
      <c r="Y254" s="14"/>
      <c r="Z254" s="14"/>
      <c r="AA254" s="14"/>
      <c r="AB254" s="14"/>
      <c r="AC254" s="14"/>
      <c r="AD254" s="14"/>
      <c r="AE254" s="14"/>
      <c r="AF254" s="14"/>
      <c r="AG254" s="16"/>
    </row>
    <row r="255" spans="1:33">
      <c r="A255" s="9"/>
      <c r="B255" s="9"/>
      <c r="C255" s="323"/>
      <c r="D255" s="285"/>
      <c r="E255" s="323"/>
      <c r="F255" s="774"/>
      <c r="G255" s="774"/>
      <c r="H255" s="375"/>
      <c r="I255" s="774"/>
      <c r="J255" s="375"/>
      <c r="K255" s="774"/>
      <c r="L255" s="375"/>
      <c r="M255" s="775"/>
      <c r="N255" s="766"/>
      <c r="O255" s="14"/>
      <c r="P255" s="14"/>
      <c r="Q255" s="14"/>
      <c r="R255" s="14"/>
      <c r="S255" s="14"/>
      <c r="T255" s="14"/>
      <c r="U255" s="14"/>
      <c r="V255" s="14"/>
      <c r="W255" s="14"/>
      <c r="X255" s="14"/>
      <c r="Y255" s="14"/>
      <c r="Z255" s="14"/>
      <c r="AA255" s="14"/>
      <c r="AB255" s="14"/>
      <c r="AC255" s="14"/>
      <c r="AD255" s="14"/>
      <c r="AE255" s="14"/>
      <c r="AF255" s="14"/>
      <c r="AG255" s="16"/>
    </row>
    <row r="256" spans="1:33">
      <c r="A256" s="9"/>
      <c r="B256" s="9"/>
      <c r="C256" s="323"/>
      <c r="D256" s="285"/>
      <c r="E256" s="323"/>
      <c r="F256" s="774"/>
      <c r="G256" s="774"/>
      <c r="H256" s="375"/>
      <c r="I256" s="774"/>
      <c r="J256" s="375"/>
      <c r="K256" s="774"/>
      <c r="L256" s="375"/>
      <c r="M256" s="775"/>
      <c r="N256" s="766"/>
      <c r="O256" s="14"/>
      <c r="P256" s="14"/>
      <c r="Q256" s="14"/>
      <c r="R256" s="14"/>
      <c r="S256" s="14"/>
      <c r="T256" s="14"/>
      <c r="U256" s="14"/>
      <c r="V256" s="14"/>
      <c r="W256" s="14"/>
      <c r="X256" s="14"/>
      <c r="Y256" s="14"/>
      <c r="Z256" s="14"/>
      <c r="AA256" s="14"/>
      <c r="AB256" s="14"/>
      <c r="AC256" s="14"/>
      <c r="AD256" s="14"/>
      <c r="AE256" s="14"/>
      <c r="AF256" s="14"/>
      <c r="AG256" s="16"/>
    </row>
    <row r="257" spans="1:33">
      <c r="A257" s="9"/>
      <c r="B257" s="9"/>
      <c r="C257" s="323"/>
      <c r="D257" s="285"/>
      <c r="E257" s="323"/>
      <c r="F257" s="774"/>
      <c r="G257" s="774"/>
      <c r="H257" s="375"/>
      <c r="I257" s="774"/>
      <c r="J257" s="375"/>
      <c r="K257" s="774"/>
      <c r="L257" s="375"/>
      <c r="M257" s="775"/>
      <c r="N257" s="766"/>
      <c r="O257" s="14"/>
      <c r="P257" s="14"/>
      <c r="Q257" s="14"/>
      <c r="R257" s="14"/>
      <c r="S257" s="14"/>
      <c r="T257" s="14"/>
      <c r="U257" s="14"/>
      <c r="V257" s="14"/>
      <c r="W257" s="14"/>
      <c r="X257" s="14"/>
      <c r="Y257" s="14"/>
      <c r="Z257" s="14"/>
      <c r="AA257" s="14"/>
      <c r="AB257" s="14"/>
      <c r="AC257" s="14"/>
      <c r="AD257" s="14"/>
      <c r="AE257" s="14"/>
      <c r="AF257" s="14"/>
      <c r="AG257" s="16"/>
    </row>
    <row r="258" spans="1:33">
      <c r="A258" s="9"/>
      <c r="B258" s="9"/>
      <c r="C258" s="323"/>
      <c r="D258" s="285"/>
      <c r="E258" s="323"/>
      <c r="F258" s="774"/>
      <c r="G258" s="774"/>
      <c r="H258" s="375"/>
      <c r="I258" s="774"/>
      <c r="J258" s="375"/>
      <c r="K258" s="774"/>
      <c r="L258" s="375"/>
      <c r="M258" s="775"/>
      <c r="N258" s="766"/>
      <c r="O258" s="14"/>
      <c r="P258" s="14"/>
      <c r="Q258" s="14"/>
      <c r="R258" s="14"/>
      <c r="S258" s="14"/>
      <c r="T258" s="14"/>
      <c r="U258" s="14"/>
      <c r="V258" s="14"/>
      <c r="W258" s="14"/>
      <c r="X258" s="14"/>
      <c r="Y258" s="14"/>
      <c r="Z258" s="14"/>
      <c r="AA258" s="14"/>
      <c r="AB258" s="14"/>
      <c r="AC258" s="14"/>
      <c r="AD258" s="14"/>
      <c r="AE258" s="14"/>
      <c r="AF258" s="14"/>
      <c r="AG258" s="16"/>
    </row>
    <row r="259" spans="1:33">
      <c r="A259" s="9"/>
      <c r="B259" s="9"/>
      <c r="C259" s="323"/>
      <c r="D259" s="285"/>
      <c r="E259" s="323"/>
      <c r="F259" s="774"/>
      <c r="G259" s="774"/>
      <c r="H259" s="375"/>
      <c r="I259" s="774"/>
      <c r="J259" s="375"/>
      <c r="K259" s="774"/>
      <c r="L259" s="375"/>
      <c r="M259" s="775"/>
      <c r="N259" s="766"/>
      <c r="O259" s="14"/>
      <c r="P259" s="14"/>
      <c r="Q259" s="14"/>
      <c r="R259" s="14"/>
      <c r="S259" s="14"/>
      <c r="T259" s="14"/>
      <c r="U259" s="14"/>
      <c r="V259" s="14"/>
      <c r="W259" s="14"/>
      <c r="X259" s="14"/>
      <c r="Y259" s="14"/>
      <c r="Z259" s="14"/>
      <c r="AA259" s="14"/>
      <c r="AB259" s="14"/>
      <c r="AC259" s="14"/>
      <c r="AD259" s="14"/>
      <c r="AE259" s="14"/>
      <c r="AF259" s="14"/>
      <c r="AG259" s="16"/>
    </row>
    <row r="260" spans="1:33" ht="18.75" customHeight="1">
      <c r="A260" s="9"/>
      <c r="B260" s="9"/>
      <c r="C260" s="323"/>
      <c r="D260" s="285"/>
      <c r="E260" s="323"/>
      <c r="F260" s="774"/>
      <c r="G260" s="774"/>
      <c r="H260" s="375"/>
      <c r="I260" s="774"/>
      <c r="J260" s="375"/>
      <c r="K260" s="774"/>
      <c r="L260" s="375"/>
      <c r="M260" s="775"/>
      <c r="N260" s="766"/>
      <c r="O260" s="14"/>
      <c r="P260" s="14"/>
      <c r="Q260" s="14"/>
      <c r="R260" s="14"/>
      <c r="S260" s="14"/>
      <c r="T260" s="14"/>
      <c r="U260" s="14"/>
      <c r="V260" s="14"/>
      <c r="W260" s="14"/>
      <c r="X260" s="14"/>
      <c r="Y260" s="14"/>
      <c r="Z260" s="14"/>
      <c r="AA260" s="14"/>
      <c r="AB260" s="14"/>
      <c r="AC260" s="14"/>
      <c r="AD260" s="14"/>
      <c r="AE260" s="14"/>
      <c r="AF260" s="14"/>
      <c r="AG260" s="16"/>
    </row>
    <row r="261" spans="1:33" ht="9.9499999999999993" customHeight="1">
      <c r="A261" s="9"/>
      <c r="B261" s="9"/>
      <c r="C261" s="323"/>
      <c r="D261" s="285"/>
      <c r="E261" s="323"/>
      <c r="F261" s="285"/>
      <c r="G261" s="774"/>
      <c r="H261" s="1038" t="s">
        <v>213</v>
      </c>
      <c r="I261" s="776"/>
      <c r="J261" s="1040" t="s">
        <v>204</v>
      </c>
      <c r="K261" s="776"/>
      <c r="L261" s="1042" t="s">
        <v>214</v>
      </c>
      <c r="M261" s="777"/>
      <c r="N261" s="767"/>
      <c r="O261" s="14"/>
      <c r="P261" s="14"/>
      <c r="Q261" s="14"/>
      <c r="R261" s="14"/>
      <c r="S261" s="14"/>
      <c r="T261" s="14"/>
      <c r="U261" s="14"/>
      <c r="V261" s="14"/>
      <c r="W261" s="14"/>
      <c r="X261" s="14"/>
      <c r="Y261" s="14"/>
      <c r="Z261" s="14"/>
      <c r="AA261" s="14"/>
      <c r="AB261" s="14"/>
      <c r="AC261" s="14"/>
      <c r="AD261" s="14"/>
      <c r="AE261" s="14"/>
      <c r="AF261" s="14"/>
      <c r="AG261" s="16"/>
    </row>
    <row r="262" spans="1:33" ht="9.9499999999999993" customHeight="1">
      <c r="A262" s="9"/>
      <c r="B262" s="9"/>
      <c r="C262" s="323"/>
      <c r="D262" s="285"/>
      <c r="E262" s="323"/>
      <c r="F262" s="285"/>
      <c r="G262" s="778"/>
      <c r="H262" s="1039"/>
      <c r="I262" s="776"/>
      <c r="J262" s="1041"/>
      <c r="K262" s="776"/>
      <c r="L262" s="1043"/>
      <c r="M262" s="777"/>
      <c r="N262" s="767"/>
      <c r="O262" s="14"/>
      <c r="P262" s="14"/>
      <c r="Q262" s="14"/>
      <c r="R262" s="14"/>
      <c r="S262" s="14"/>
      <c r="T262" s="14"/>
      <c r="U262" s="14"/>
      <c r="V262" s="14"/>
      <c r="W262" s="14"/>
      <c r="X262" s="14"/>
      <c r="Y262" s="14"/>
      <c r="Z262" s="14"/>
      <c r="AA262" s="14"/>
      <c r="AB262" s="14"/>
      <c r="AC262" s="14"/>
      <c r="AD262" s="14"/>
      <c r="AE262" s="14"/>
      <c r="AF262" s="14"/>
      <c r="AG262" s="16"/>
    </row>
    <row r="263" spans="1:33" ht="14.25" customHeight="1">
      <c r="A263" s="9"/>
      <c r="B263" s="9"/>
      <c r="C263" s="323"/>
      <c r="D263" s="285"/>
      <c r="E263" s="323"/>
      <c r="F263" s="806" t="s">
        <v>215</v>
      </c>
      <c r="G263" s="778"/>
      <c r="H263" s="795"/>
      <c r="I263" s="774"/>
      <c r="J263" s="795"/>
      <c r="K263" s="774"/>
      <c r="L263" s="795"/>
      <c r="M263" s="775"/>
      <c r="N263" s="766"/>
      <c r="O263" s="14"/>
      <c r="P263" s="14"/>
      <c r="Q263" s="14"/>
      <c r="R263" s="14"/>
      <c r="S263" s="14"/>
      <c r="T263" s="14"/>
      <c r="U263" s="14"/>
      <c r="V263" s="14"/>
      <c r="W263" s="14"/>
      <c r="X263" s="14"/>
      <c r="Y263" s="14"/>
      <c r="Z263" s="14"/>
      <c r="AA263" s="14"/>
      <c r="AB263" s="14"/>
      <c r="AC263" s="14"/>
      <c r="AD263" s="14"/>
      <c r="AE263" s="14"/>
      <c r="AF263" s="14"/>
      <c r="AG263" s="16"/>
    </row>
    <row r="264" spans="1:33" ht="12.75" customHeight="1">
      <c r="A264" s="9"/>
      <c r="B264" s="9"/>
      <c r="C264" s="323"/>
      <c r="D264" s="285"/>
      <c r="E264" s="323"/>
      <c r="F264" s="774"/>
      <c r="G264" s="774"/>
      <c r="H264" s="392"/>
      <c r="I264" s="774"/>
      <c r="J264" s="392"/>
      <c r="K264" s="774"/>
      <c r="L264" s="392"/>
      <c r="M264" s="775"/>
      <c r="N264" s="766"/>
      <c r="O264" s="14"/>
      <c r="P264" s="14"/>
      <c r="Q264" s="14"/>
      <c r="R264" s="14"/>
      <c r="S264" s="14"/>
      <c r="T264" s="14"/>
      <c r="U264" s="14"/>
      <c r="V264" s="14"/>
      <c r="W264" s="14"/>
      <c r="X264" s="14"/>
      <c r="Y264" s="14"/>
      <c r="Z264" s="14"/>
      <c r="AA264" s="14"/>
      <c r="AB264" s="14"/>
      <c r="AC264" s="14"/>
      <c r="AD264" s="14"/>
      <c r="AE264" s="14"/>
      <c r="AF264" s="14"/>
      <c r="AG264" s="16"/>
    </row>
    <row r="265" spans="1:33">
      <c r="A265" s="9"/>
      <c r="B265" s="9"/>
      <c r="C265" s="323"/>
      <c r="D265" s="285"/>
      <c r="E265" s="323"/>
      <c r="F265" s="774"/>
      <c r="G265" s="774"/>
      <c r="H265" s="392"/>
      <c r="I265" s="774"/>
      <c r="J265" s="392"/>
      <c r="K265" s="774"/>
      <c r="L265" s="392"/>
      <c r="M265" s="775"/>
      <c r="N265" s="766"/>
      <c r="O265" s="14"/>
      <c r="P265" s="14"/>
      <c r="Q265" s="14"/>
      <c r="R265" s="14"/>
      <c r="S265" s="14"/>
      <c r="T265" s="14"/>
      <c r="U265" s="14"/>
      <c r="V265" s="14"/>
      <c r="W265" s="14"/>
      <c r="X265" s="14"/>
      <c r="Y265" s="14"/>
      <c r="Z265" s="14"/>
      <c r="AA265" s="14"/>
      <c r="AB265" s="14"/>
      <c r="AC265" s="14"/>
      <c r="AD265" s="14"/>
      <c r="AE265" s="14"/>
      <c r="AF265" s="14"/>
      <c r="AG265" s="16"/>
    </row>
    <row r="266" spans="1:33" ht="24.75" customHeight="1">
      <c r="A266" s="9"/>
      <c r="B266" s="9"/>
      <c r="C266" s="323"/>
      <c r="D266" s="285"/>
      <c r="E266" s="323"/>
      <c r="F266" s="774"/>
      <c r="G266" s="774"/>
      <c r="H266" s="796"/>
      <c r="I266" s="774"/>
      <c r="J266" s="796"/>
      <c r="K266" s="774"/>
      <c r="L266" s="796"/>
      <c r="M266" s="775"/>
      <c r="N266" s="766"/>
      <c r="O266" s="14"/>
      <c r="P266" s="14"/>
      <c r="Q266" s="14"/>
      <c r="R266" s="14"/>
      <c r="S266" s="14"/>
      <c r="T266" s="14"/>
      <c r="U266" s="14"/>
      <c r="V266" s="14"/>
      <c r="W266" s="14"/>
      <c r="X266" s="14"/>
      <c r="Y266" s="14"/>
      <c r="Z266" s="14"/>
      <c r="AA266" s="14"/>
      <c r="AB266" s="14"/>
      <c r="AC266" s="14"/>
      <c r="AD266" s="14"/>
      <c r="AE266" s="14"/>
      <c r="AF266" s="14"/>
      <c r="AG266" s="16"/>
    </row>
    <row r="267" spans="1:33" ht="15" customHeight="1">
      <c r="A267" s="9"/>
      <c r="B267" s="9"/>
      <c r="C267" s="323"/>
      <c r="D267" s="285"/>
      <c r="E267" s="323"/>
      <c r="F267" s="806" t="s">
        <v>205</v>
      </c>
      <c r="G267" s="774"/>
      <c r="H267" s="285"/>
      <c r="I267" s="774"/>
      <c r="J267" s="285"/>
      <c r="K267" s="774"/>
      <c r="L267" s="285"/>
      <c r="M267" s="775"/>
      <c r="N267" s="766"/>
      <c r="O267" s="14"/>
      <c r="P267" s="14"/>
      <c r="Q267" s="14"/>
      <c r="R267" s="14"/>
      <c r="S267" s="14"/>
      <c r="T267" s="14"/>
      <c r="U267" s="14"/>
      <c r="V267" s="14"/>
      <c r="W267" s="14"/>
      <c r="X267" s="14"/>
      <c r="Y267" s="14"/>
      <c r="Z267" s="14"/>
      <c r="AA267" s="14"/>
      <c r="AB267" s="14"/>
      <c r="AC267" s="14"/>
      <c r="AD267" s="14"/>
      <c r="AE267" s="14"/>
      <c r="AF267" s="14"/>
      <c r="AG267" s="16"/>
    </row>
    <row r="268" spans="1:33">
      <c r="A268" s="9"/>
      <c r="B268" s="9"/>
      <c r="C268" s="323"/>
      <c r="D268" s="285"/>
      <c r="E268" s="323"/>
      <c r="F268" s="807"/>
      <c r="G268" s="774"/>
      <c r="H268" s="285"/>
      <c r="I268" s="774"/>
      <c r="J268" s="285"/>
      <c r="K268" s="774"/>
      <c r="L268" s="285"/>
      <c r="M268" s="775"/>
      <c r="N268" s="769"/>
      <c r="O268" s="14"/>
      <c r="P268" s="14"/>
      <c r="Q268" s="14"/>
      <c r="R268" s="14"/>
      <c r="S268" s="14"/>
      <c r="T268" s="14"/>
      <c r="U268" s="14"/>
      <c r="V268" s="14"/>
      <c r="W268" s="14"/>
      <c r="X268" s="14"/>
      <c r="Y268" s="14"/>
      <c r="Z268" s="14"/>
      <c r="AA268" s="14"/>
      <c r="AB268" s="14"/>
      <c r="AC268" s="14"/>
      <c r="AD268" s="14"/>
      <c r="AE268" s="14"/>
      <c r="AF268" s="14"/>
      <c r="AG268" s="16"/>
    </row>
    <row r="269" spans="1:33" ht="15" customHeight="1">
      <c r="A269" s="9"/>
      <c r="B269" s="9"/>
      <c r="C269" s="323"/>
      <c r="D269" s="285"/>
      <c r="E269" s="323"/>
      <c r="F269" s="787" t="s">
        <v>217</v>
      </c>
      <c r="G269" s="774"/>
      <c r="H269" s="792" t="s">
        <v>207</v>
      </c>
      <c r="I269" s="774"/>
      <c r="J269" s="792" t="s">
        <v>207</v>
      </c>
      <c r="K269" s="774"/>
      <c r="L269" s="792" t="s">
        <v>207</v>
      </c>
      <c r="M269" s="779"/>
      <c r="N269" s="768"/>
      <c r="O269" s="14"/>
      <c r="P269" s="14"/>
      <c r="Q269" s="14"/>
      <c r="R269" s="14"/>
      <c r="S269" s="14"/>
      <c r="T269" s="14"/>
      <c r="U269" s="14"/>
      <c r="V269" s="14"/>
      <c r="W269" s="14"/>
      <c r="X269" s="14"/>
      <c r="Y269" s="14"/>
      <c r="Z269" s="14"/>
      <c r="AA269" s="14"/>
      <c r="AB269" s="14"/>
      <c r="AC269" s="14"/>
      <c r="AD269" s="14"/>
      <c r="AE269" s="14"/>
      <c r="AF269" s="14"/>
      <c r="AG269" s="16"/>
    </row>
    <row r="270" spans="1:33" ht="12.75" customHeight="1">
      <c r="A270" s="9"/>
      <c r="B270" s="9"/>
      <c r="C270" s="323"/>
      <c r="D270" s="285"/>
      <c r="E270" s="323"/>
      <c r="F270" s="374"/>
      <c r="G270" s="781"/>
      <c r="H270" s="757"/>
      <c r="I270" s="781"/>
      <c r="J270" s="757"/>
      <c r="K270" s="781"/>
      <c r="L270" s="757"/>
      <c r="M270" s="779"/>
      <c r="N270" s="768"/>
      <c r="O270" s="14"/>
      <c r="P270" s="14"/>
      <c r="Q270" s="14"/>
      <c r="R270" s="14"/>
      <c r="S270" s="14"/>
      <c r="T270" s="14"/>
      <c r="U270" s="14"/>
      <c r="V270" s="14"/>
      <c r="W270" s="14"/>
      <c r="X270" s="14"/>
      <c r="Y270" s="14"/>
      <c r="Z270" s="14"/>
      <c r="AA270" s="14"/>
      <c r="AB270" s="14"/>
      <c r="AC270" s="14"/>
      <c r="AD270" s="14"/>
      <c r="AE270" s="14"/>
      <c r="AF270" s="14"/>
      <c r="AG270" s="16"/>
    </row>
    <row r="271" spans="1:33">
      <c r="A271" s="9"/>
      <c r="B271" s="9"/>
      <c r="C271" s="323"/>
      <c r="D271" s="285"/>
      <c r="E271" s="323"/>
      <c r="F271" s="787" t="s">
        <v>216</v>
      </c>
      <c r="G271" s="774"/>
      <c r="H271" s="794" t="s">
        <v>206</v>
      </c>
      <c r="I271" s="774"/>
      <c r="J271" s="793" t="s">
        <v>207</v>
      </c>
      <c r="K271" s="774"/>
      <c r="L271" s="793" t="s">
        <v>207</v>
      </c>
      <c r="M271" s="779"/>
      <c r="N271" s="768"/>
      <c r="O271" s="14"/>
      <c r="P271" s="14"/>
      <c r="Q271" s="14"/>
      <c r="R271" s="14"/>
      <c r="S271" s="14"/>
      <c r="T271" s="14"/>
      <c r="U271" s="14"/>
      <c r="V271" s="14"/>
      <c r="W271" s="14"/>
      <c r="X271" s="14"/>
      <c r="Y271" s="14"/>
      <c r="Z271" s="14"/>
      <c r="AA271" s="14"/>
      <c r="AB271" s="14"/>
      <c r="AC271" s="14"/>
      <c r="AD271" s="14"/>
      <c r="AE271" s="14"/>
      <c r="AF271" s="14"/>
      <c r="AG271" s="16"/>
    </row>
    <row r="272" spans="1:33" s="12" customFormat="1">
      <c r="A272" s="13"/>
      <c r="B272" s="13"/>
      <c r="C272" s="756"/>
      <c r="D272" s="757"/>
      <c r="E272" s="756"/>
      <c r="F272" s="374"/>
      <c r="G272" s="781"/>
      <c r="H272" s="757"/>
      <c r="I272" s="781"/>
      <c r="J272" s="757"/>
      <c r="K272" s="781"/>
      <c r="L272" s="757"/>
      <c r="M272" s="782"/>
      <c r="N272" s="770"/>
      <c r="O272" s="45"/>
      <c r="P272" s="14"/>
      <c r="Q272" s="14"/>
      <c r="R272" s="14"/>
      <c r="S272" s="14"/>
      <c r="T272" s="14"/>
      <c r="U272" s="14"/>
      <c r="V272" s="45"/>
      <c r="W272" s="45"/>
      <c r="X272" s="45"/>
      <c r="Y272" s="45"/>
      <c r="Z272" s="45"/>
      <c r="AA272" s="45"/>
      <c r="AB272" s="45"/>
      <c r="AC272" s="45"/>
      <c r="AD272" s="45"/>
      <c r="AE272" s="45"/>
      <c r="AF272" s="45"/>
      <c r="AG272" s="46"/>
    </row>
    <row r="273" spans="1:33">
      <c r="A273" s="9"/>
      <c r="B273" s="9"/>
      <c r="C273" s="323"/>
      <c r="D273" s="285"/>
      <c r="E273" s="323"/>
      <c r="F273" s="787" t="s">
        <v>273</v>
      </c>
      <c r="G273" s="774"/>
      <c r="H273" s="792" t="s">
        <v>207</v>
      </c>
      <c r="I273" s="774"/>
      <c r="J273" s="792" t="s">
        <v>207</v>
      </c>
      <c r="K273" s="774"/>
      <c r="L273" s="792" t="s">
        <v>207</v>
      </c>
      <c r="M273" s="779"/>
      <c r="N273" s="768"/>
      <c r="O273" s="14"/>
      <c r="P273" s="14"/>
      <c r="Q273" s="14"/>
      <c r="R273" s="14"/>
      <c r="S273" s="14"/>
      <c r="T273" s="14"/>
      <c r="U273" s="14"/>
      <c r="V273" s="14"/>
      <c r="W273" s="14"/>
      <c r="X273" s="14"/>
      <c r="Y273" s="14"/>
      <c r="Z273" s="14"/>
      <c r="AA273" s="14"/>
      <c r="AB273" s="14"/>
      <c r="AC273" s="14"/>
      <c r="AD273" s="14"/>
      <c r="AE273" s="14"/>
      <c r="AF273" s="14"/>
      <c r="AG273" s="16"/>
    </row>
    <row r="274" spans="1:33" s="12" customFormat="1">
      <c r="A274" s="13"/>
      <c r="B274" s="13"/>
      <c r="C274" s="756"/>
      <c r="D274" s="757"/>
      <c r="E274" s="756"/>
      <c r="F274" s="374"/>
      <c r="G274" s="781"/>
      <c r="H274" s="783" t="s">
        <v>218</v>
      </c>
      <c r="I274" s="784"/>
      <c r="J274" s="783" t="s">
        <v>218</v>
      </c>
      <c r="K274" s="784"/>
      <c r="L274" s="783" t="s">
        <v>219</v>
      </c>
      <c r="M274" s="782"/>
      <c r="N274" s="771"/>
      <c r="O274" s="45"/>
      <c r="P274" s="45"/>
      <c r="Q274" s="45"/>
      <c r="R274" s="45"/>
      <c r="S274" s="45"/>
      <c r="T274" s="45"/>
      <c r="U274" s="45"/>
      <c r="V274" s="45"/>
      <c r="W274" s="45"/>
      <c r="X274" s="45"/>
      <c r="Y274" s="45"/>
      <c r="Z274" s="45"/>
      <c r="AA274" s="45"/>
      <c r="AB274" s="45"/>
      <c r="AC274" s="45"/>
      <c r="AD274" s="45"/>
      <c r="AE274" s="45"/>
      <c r="AF274" s="45"/>
      <c r="AG274" s="46"/>
    </row>
    <row r="275" spans="1:33">
      <c r="A275" s="9"/>
      <c r="B275" s="9"/>
      <c r="C275" s="323"/>
      <c r="D275" s="285"/>
      <c r="E275" s="323"/>
      <c r="F275" s="787" t="s">
        <v>222</v>
      </c>
      <c r="G275" s="774"/>
      <c r="H275" s="794" t="s">
        <v>345</v>
      </c>
      <c r="I275" s="778"/>
      <c r="J275" s="794" t="s">
        <v>345</v>
      </c>
      <c r="K275" s="778"/>
      <c r="L275" s="793" t="s">
        <v>207</v>
      </c>
      <c r="M275" s="779"/>
      <c r="N275" s="768"/>
      <c r="O275" s="14"/>
      <c r="P275" s="14"/>
      <c r="Q275" s="14"/>
      <c r="R275" s="14"/>
      <c r="S275" s="14"/>
      <c r="T275" s="14"/>
      <c r="U275" s="14"/>
      <c r="V275" s="14"/>
      <c r="W275" s="14"/>
      <c r="X275" s="14"/>
      <c r="Y275" s="14"/>
      <c r="Z275" s="14"/>
      <c r="AA275" s="14"/>
      <c r="AB275" s="14"/>
      <c r="AC275" s="14"/>
      <c r="AD275" s="14"/>
      <c r="AE275" s="14"/>
      <c r="AF275" s="14"/>
      <c r="AG275" s="16"/>
    </row>
    <row r="276" spans="1:33" s="12" customFormat="1">
      <c r="A276" s="13"/>
      <c r="B276" s="13"/>
      <c r="C276" s="756"/>
      <c r="D276" s="757"/>
      <c r="E276" s="756"/>
      <c r="F276" s="374"/>
      <c r="G276" s="781"/>
      <c r="H276" s="757"/>
      <c r="I276" s="781"/>
      <c r="J276" s="757"/>
      <c r="K276" s="781"/>
      <c r="L276" s="757"/>
      <c r="M276" s="782"/>
      <c r="N276" s="771"/>
      <c r="O276" s="45"/>
      <c r="P276" s="45"/>
      <c r="Q276" s="45"/>
      <c r="R276" s="45"/>
      <c r="S276" s="45"/>
      <c r="T276" s="45"/>
      <c r="U276" s="45"/>
      <c r="V276" s="45"/>
      <c r="W276" s="45"/>
      <c r="X276" s="45"/>
      <c r="Y276" s="45"/>
      <c r="Z276" s="45"/>
      <c r="AA276" s="45"/>
      <c r="AB276" s="45"/>
      <c r="AC276" s="45"/>
      <c r="AD276" s="45"/>
      <c r="AE276" s="45"/>
      <c r="AF276" s="45"/>
      <c r="AG276" s="46"/>
    </row>
    <row r="277" spans="1:33">
      <c r="A277" s="9"/>
      <c r="B277" s="9"/>
      <c r="C277" s="323"/>
      <c r="D277" s="285"/>
      <c r="E277" s="323"/>
      <c r="F277" s="787" t="s">
        <v>223</v>
      </c>
      <c r="G277" s="774"/>
      <c r="H277" s="794" t="s">
        <v>206</v>
      </c>
      <c r="I277" s="774"/>
      <c r="J277" s="794" t="s">
        <v>206</v>
      </c>
      <c r="K277" s="774"/>
      <c r="L277" s="793" t="s">
        <v>207</v>
      </c>
      <c r="M277" s="785"/>
      <c r="N277" s="772"/>
      <c r="O277" s="14"/>
      <c r="P277" s="14"/>
      <c r="Q277" s="14"/>
      <c r="R277" s="14"/>
      <c r="S277" s="14"/>
      <c r="T277" s="14"/>
      <c r="U277" s="14"/>
      <c r="V277" s="14"/>
      <c r="W277" s="14"/>
      <c r="X277" s="14"/>
      <c r="Y277" s="14"/>
      <c r="Z277" s="14"/>
      <c r="AA277" s="14"/>
      <c r="AB277" s="14"/>
      <c r="AC277" s="14"/>
      <c r="AD277" s="14"/>
      <c r="AE277" s="14"/>
      <c r="AF277" s="14"/>
      <c r="AG277" s="16"/>
    </row>
    <row r="278" spans="1:33" s="12" customFormat="1">
      <c r="A278" s="13"/>
      <c r="B278" s="13"/>
      <c r="C278" s="756"/>
      <c r="D278" s="757"/>
      <c r="E278" s="756"/>
      <c r="F278" s="374"/>
      <c r="G278" s="781"/>
      <c r="H278" s="757"/>
      <c r="I278" s="781"/>
      <c r="J278" s="757"/>
      <c r="K278" s="781"/>
      <c r="L278" s="783" t="s">
        <v>220</v>
      </c>
      <c r="M278" s="782"/>
      <c r="N278" s="771"/>
      <c r="O278" s="45"/>
      <c r="P278" s="45"/>
      <c r="Q278" s="45"/>
      <c r="R278" s="45"/>
      <c r="S278" s="45"/>
      <c r="T278" s="45"/>
      <c r="U278" s="45"/>
      <c r="V278" s="45"/>
      <c r="W278" s="45"/>
      <c r="X278" s="45"/>
      <c r="Y278" s="45"/>
      <c r="Z278" s="45"/>
      <c r="AA278" s="45"/>
      <c r="AB278" s="45"/>
      <c r="AC278" s="45"/>
      <c r="AD278" s="45"/>
      <c r="AE278" s="45"/>
      <c r="AF278" s="45"/>
      <c r="AG278" s="46"/>
    </row>
    <row r="279" spans="1:33">
      <c r="A279" s="9"/>
      <c r="B279" s="9"/>
      <c r="C279" s="323"/>
      <c r="D279" s="285"/>
      <c r="E279" s="323"/>
      <c r="F279" s="787" t="s">
        <v>208</v>
      </c>
      <c r="G279" s="774"/>
      <c r="H279" s="792" t="s">
        <v>207</v>
      </c>
      <c r="I279" s="774"/>
      <c r="J279" s="792" t="s">
        <v>207</v>
      </c>
      <c r="K279" s="774"/>
      <c r="L279" s="792" t="s">
        <v>207</v>
      </c>
      <c r="M279" s="779"/>
      <c r="N279" s="768"/>
      <c r="O279" s="14"/>
      <c r="P279" s="14"/>
      <c r="Q279" s="14"/>
      <c r="R279" s="14"/>
      <c r="S279" s="14"/>
      <c r="T279" s="14"/>
      <c r="U279" s="14"/>
      <c r="V279" s="14"/>
      <c r="W279" s="14"/>
      <c r="X279" s="14"/>
      <c r="Y279" s="14"/>
      <c r="Z279" s="14"/>
      <c r="AA279" s="14"/>
      <c r="AB279" s="14"/>
      <c r="AC279" s="14"/>
      <c r="AD279" s="14"/>
      <c r="AE279" s="14"/>
      <c r="AF279" s="14"/>
      <c r="AG279" s="16"/>
    </row>
    <row r="280" spans="1:33">
      <c r="A280" s="9"/>
      <c r="B280" s="9"/>
      <c r="C280" s="323"/>
      <c r="D280" s="285"/>
      <c r="E280" s="323"/>
      <c r="F280" s="285"/>
      <c r="G280" s="774"/>
      <c r="H280" s="285"/>
      <c r="I280" s="774"/>
      <c r="J280" s="285"/>
      <c r="K280" s="774"/>
      <c r="L280" s="285"/>
      <c r="M280" s="775"/>
      <c r="N280" s="766"/>
      <c r="O280" s="14"/>
      <c r="P280" s="14"/>
      <c r="Q280" s="14"/>
      <c r="R280" s="14"/>
      <c r="S280" s="14"/>
      <c r="T280" s="14"/>
      <c r="U280" s="14"/>
      <c r="V280" s="14"/>
      <c r="W280" s="14"/>
      <c r="X280" s="14"/>
      <c r="Y280" s="14"/>
      <c r="Z280" s="14"/>
      <c r="AA280" s="14"/>
      <c r="AB280" s="14"/>
      <c r="AC280" s="14"/>
      <c r="AD280" s="14"/>
      <c r="AE280" s="14"/>
      <c r="AF280" s="14"/>
      <c r="AG280" s="16"/>
    </row>
    <row r="281" spans="1:33" ht="15" customHeight="1">
      <c r="A281" s="9"/>
      <c r="B281" s="9"/>
      <c r="C281" s="323"/>
      <c r="D281" s="285"/>
      <c r="E281" s="323"/>
      <c r="F281" s="806" t="s">
        <v>209</v>
      </c>
      <c r="G281" s="774"/>
      <c r="H281" s="797" t="s">
        <v>213</v>
      </c>
      <c r="I281" s="786"/>
      <c r="J281" s="798" t="s">
        <v>204</v>
      </c>
      <c r="K281" s="786"/>
      <c r="L281" s="799" t="s">
        <v>214</v>
      </c>
      <c r="M281" s="775"/>
      <c r="N281" s="766"/>
      <c r="O281" s="14"/>
      <c r="P281" s="14"/>
      <c r="Q281" s="14"/>
      <c r="R281" s="14"/>
      <c r="S281" s="14"/>
      <c r="T281" s="14"/>
      <c r="U281" s="14"/>
      <c r="V281" s="14"/>
      <c r="W281" s="14"/>
      <c r="X281" s="14"/>
      <c r="Y281" s="14"/>
      <c r="Z281" s="14"/>
      <c r="AA281" s="14"/>
      <c r="AB281" s="14"/>
      <c r="AC281" s="14"/>
      <c r="AD281" s="14"/>
      <c r="AE281" s="14"/>
      <c r="AF281" s="14"/>
      <c r="AG281" s="16"/>
    </row>
    <row r="282" spans="1:33" s="12" customFormat="1" ht="12.75" customHeight="1">
      <c r="A282" s="13"/>
      <c r="B282" s="13"/>
      <c r="C282" s="756"/>
      <c r="D282" s="757"/>
      <c r="E282" s="756"/>
      <c r="F282" s="808"/>
      <c r="G282" s="781"/>
      <c r="H282" s="757"/>
      <c r="I282" s="781"/>
      <c r="J282" s="757"/>
      <c r="K282" s="781"/>
      <c r="L282" s="757"/>
      <c r="M282" s="782"/>
      <c r="N282" s="771"/>
      <c r="O282" s="45"/>
      <c r="P282" s="45"/>
      <c r="Q282" s="45"/>
      <c r="R282" s="45"/>
      <c r="S282" s="45"/>
      <c r="T282" s="45"/>
      <c r="U282" s="45"/>
      <c r="V282" s="45"/>
      <c r="W282" s="45"/>
      <c r="X282" s="45"/>
      <c r="Y282" s="45"/>
      <c r="Z282" s="45"/>
      <c r="AA282" s="45"/>
      <c r="AB282" s="45"/>
      <c r="AC282" s="45"/>
      <c r="AD282" s="45"/>
      <c r="AE282" s="45"/>
      <c r="AF282" s="45"/>
      <c r="AG282" s="46"/>
    </row>
    <row r="283" spans="1:33">
      <c r="A283" s="9"/>
      <c r="B283" s="9"/>
      <c r="C283" s="323"/>
      <c r="D283" s="285"/>
      <c r="E283" s="323"/>
      <c r="F283" s="787" t="s">
        <v>221</v>
      </c>
      <c r="G283" s="774"/>
      <c r="H283" s="792" t="s">
        <v>207</v>
      </c>
      <c r="I283" s="774"/>
      <c r="J283" s="792" t="s">
        <v>207</v>
      </c>
      <c r="K283" s="774"/>
      <c r="L283" s="792" t="s">
        <v>207</v>
      </c>
      <c r="M283" s="779"/>
      <c r="N283" s="768"/>
      <c r="O283" s="14"/>
      <c r="P283" s="14"/>
      <c r="Q283" s="14"/>
      <c r="R283" s="14"/>
      <c r="S283" s="14"/>
      <c r="T283" s="14"/>
      <c r="U283" s="14"/>
      <c r="V283" s="14"/>
      <c r="W283" s="14"/>
      <c r="X283" s="14"/>
      <c r="Y283" s="14"/>
      <c r="Z283" s="14"/>
      <c r="AA283" s="14"/>
      <c r="AB283" s="14"/>
      <c r="AC283" s="14"/>
      <c r="AD283" s="14"/>
      <c r="AE283" s="14"/>
      <c r="AF283" s="14"/>
      <c r="AG283" s="16"/>
    </row>
    <row r="284" spans="1:33" s="12" customFormat="1" ht="11.25">
      <c r="A284" s="13"/>
      <c r="B284" s="13"/>
      <c r="C284" s="756"/>
      <c r="D284" s="757"/>
      <c r="E284" s="756"/>
      <c r="F284" s="780"/>
      <c r="G284" s="781"/>
      <c r="H284" s="783"/>
      <c r="I284" s="784"/>
      <c r="J284" s="783"/>
      <c r="K284" s="784"/>
      <c r="L284" s="783"/>
      <c r="M284" s="782"/>
      <c r="N284" s="771"/>
      <c r="O284" s="45"/>
      <c r="P284" s="45"/>
      <c r="Q284" s="45"/>
      <c r="R284" s="45"/>
      <c r="S284" s="45"/>
      <c r="T284" s="45"/>
      <c r="U284" s="45"/>
      <c r="V284" s="45"/>
      <c r="W284" s="45"/>
      <c r="X284" s="45"/>
      <c r="Y284" s="45"/>
      <c r="Z284" s="45"/>
      <c r="AA284" s="45"/>
      <c r="AB284" s="45"/>
      <c r="AC284" s="45"/>
      <c r="AD284" s="45"/>
      <c r="AE284" s="45"/>
      <c r="AF284" s="45"/>
      <c r="AG284" s="46"/>
    </row>
    <row r="285" spans="1:33">
      <c r="A285" s="9"/>
      <c r="B285" s="9"/>
      <c r="C285" s="323"/>
      <c r="D285" s="285"/>
      <c r="E285" s="323"/>
      <c r="F285" s="788" t="s">
        <v>346</v>
      </c>
      <c r="G285" s="774"/>
      <c r="H285" s="792" t="s">
        <v>207</v>
      </c>
      <c r="I285" s="774"/>
      <c r="J285" s="792" t="s">
        <v>207</v>
      </c>
      <c r="K285" s="774"/>
      <c r="L285" s="792" t="s">
        <v>207</v>
      </c>
      <c r="M285" s="779"/>
      <c r="N285" s="768"/>
      <c r="O285" s="14"/>
      <c r="P285" s="14"/>
      <c r="Q285" s="14"/>
      <c r="R285" s="14"/>
      <c r="S285" s="14"/>
      <c r="T285" s="14"/>
      <c r="U285" s="14"/>
      <c r="V285" s="14"/>
      <c r="W285" s="14"/>
      <c r="X285" s="14"/>
      <c r="Y285" s="14"/>
      <c r="Z285" s="14"/>
      <c r="AA285" s="14"/>
      <c r="AB285" s="14"/>
      <c r="AC285" s="14"/>
      <c r="AD285" s="14"/>
      <c r="AE285" s="14"/>
      <c r="AF285" s="14"/>
      <c r="AG285" s="16"/>
    </row>
    <row r="286" spans="1:33" s="12" customFormat="1" ht="11.25">
      <c r="A286" s="13"/>
      <c r="B286" s="13"/>
      <c r="C286" s="756"/>
      <c r="D286" s="757"/>
      <c r="E286" s="756"/>
      <c r="F286" s="780"/>
      <c r="G286" s="781"/>
      <c r="H286" s="757"/>
      <c r="I286" s="781"/>
      <c r="J286" s="757"/>
      <c r="K286" s="781"/>
      <c r="L286" s="757"/>
      <c r="M286" s="782"/>
      <c r="N286" s="771"/>
      <c r="O286" s="45"/>
      <c r="P286" s="45"/>
      <c r="Q286" s="45"/>
      <c r="R286" s="45"/>
      <c r="S286" s="45"/>
      <c r="T286" s="45"/>
      <c r="U286" s="45"/>
      <c r="V286" s="45"/>
      <c r="W286" s="45"/>
      <c r="X286" s="45"/>
      <c r="Y286" s="45"/>
      <c r="Z286" s="45"/>
      <c r="AA286" s="45"/>
      <c r="AB286" s="45"/>
      <c r="AC286" s="45"/>
      <c r="AD286" s="45"/>
      <c r="AE286" s="45"/>
      <c r="AF286" s="45"/>
      <c r="AG286" s="46"/>
    </row>
    <row r="287" spans="1:33">
      <c r="A287" s="9"/>
      <c r="B287" s="9"/>
      <c r="C287" s="323"/>
      <c r="D287" s="285"/>
      <c r="E287" s="323"/>
      <c r="F287" s="788" t="s">
        <v>347</v>
      </c>
      <c r="G287" s="774"/>
      <c r="H287" s="792" t="s">
        <v>207</v>
      </c>
      <c r="I287" s="774"/>
      <c r="J287" s="792" t="s">
        <v>207</v>
      </c>
      <c r="K287" s="774"/>
      <c r="L287" s="792" t="s">
        <v>207</v>
      </c>
      <c r="M287" s="779"/>
      <c r="N287" s="768"/>
      <c r="O287" s="14"/>
      <c r="P287" s="14"/>
      <c r="Q287" s="14"/>
      <c r="R287" s="14"/>
      <c r="S287" s="14"/>
      <c r="T287" s="14"/>
      <c r="U287" s="14"/>
      <c r="V287" s="14"/>
      <c r="W287" s="14"/>
      <c r="X287" s="14"/>
      <c r="Y287" s="14"/>
      <c r="Z287" s="14"/>
      <c r="AA287" s="14"/>
      <c r="AB287" s="14"/>
      <c r="AC287" s="14"/>
      <c r="AD287" s="14"/>
      <c r="AE287" s="14"/>
      <c r="AF287" s="14"/>
      <c r="AG287" s="16"/>
    </row>
    <row r="288" spans="1:33" s="12" customFormat="1" ht="11.25">
      <c r="A288" s="13"/>
      <c r="B288" s="13"/>
      <c r="C288" s="756"/>
      <c r="D288" s="757"/>
      <c r="E288" s="756"/>
      <c r="F288" s="780"/>
      <c r="G288" s="781"/>
      <c r="H288" s="757"/>
      <c r="I288" s="781"/>
      <c r="J288" s="757"/>
      <c r="K288" s="781"/>
      <c r="L288" s="757"/>
      <c r="M288" s="782"/>
      <c r="N288" s="771"/>
      <c r="O288" s="45"/>
      <c r="P288" s="45"/>
      <c r="Q288" s="45"/>
      <c r="R288" s="45"/>
      <c r="S288" s="45"/>
      <c r="T288" s="45"/>
      <c r="U288" s="45"/>
      <c r="V288" s="45"/>
      <c r="W288" s="45"/>
      <c r="X288" s="45"/>
      <c r="Y288" s="45"/>
      <c r="Z288" s="45"/>
      <c r="AA288" s="45"/>
      <c r="AB288" s="45"/>
      <c r="AC288" s="45"/>
      <c r="AD288" s="45"/>
      <c r="AE288" s="45"/>
      <c r="AF288" s="45"/>
      <c r="AG288" s="46"/>
    </row>
    <row r="289" spans="1:33">
      <c r="A289" s="9"/>
      <c r="B289" s="9"/>
      <c r="C289" s="323"/>
      <c r="D289" s="285"/>
      <c r="E289" s="323"/>
      <c r="F289" s="788" t="s">
        <v>348</v>
      </c>
      <c r="G289" s="774"/>
      <c r="H289" s="794" t="s">
        <v>206</v>
      </c>
      <c r="I289" s="774"/>
      <c r="J289" s="792" t="s">
        <v>207</v>
      </c>
      <c r="K289" s="774"/>
      <c r="L289" s="792" t="s">
        <v>207</v>
      </c>
      <c r="M289" s="779"/>
      <c r="N289" s="768"/>
      <c r="O289" s="14"/>
      <c r="P289" s="14"/>
      <c r="Q289" s="14"/>
      <c r="R289" s="14"/>
      <c r="S289" s="14"/>
      <c r="T289" s="14"/>
      <c r="U289" s="14"/>
      <c r="V289" s="14"/>
      <c r="W289" s="14"/>
      <c r="X289" s="14"/>
      <c r="Y289" s="14"/>
      <c r="Z289" s="14"/>
      <c r="AA289" s="14"/>
      <c r="AB289" s="14"/>
      <c r="AC289" s="14"/>
      <c r="AD289" s="14"/>
      <c r="AE289" s="14"/>
      <c r="AF289" s="14"/>
      <c r="AG289" s="16"/>
    </row>
    <row r="290" spans="1:33" s="12" customFormat="1" ht="11.25">
      <c r="A290" s="13"/>
      <c r="B290" s="13"/>
      <c r="C290" s="756"/>
      <c r="D290" s="757"/>
      <c r="E290" s="756"/>
      <c r="F290" s="780"/>
      <c r="G290" s="781"/>
      <c r="H290" s="789"/>
      <c r="I290" s="781"/>
      <c r="J290" s="757"/>
      <c r="K290" s="781"/>
      <c r="L290" s="757"/>
      <c r="M290" s="782"/>
      <c r="N290" s="771"/>
      <c r="O290" s="45"/>
      <c r="P290" s="45"/>
      <c r="Q290" s="45"/>
      <c r="R290" s="45"/>
      <c r="S290" s="45"/>
      <c r="T290" s="45"/>
      <c r="U290" s="45"/>
      <c r="V290" s="45"/>
      <c r="W290" s="45"/>
      <c r="X290" s="45"/>
      <c r="Y290" s="45"/>
      <c r="Z290" s="45"/>
      <c r="AA290" s="45"/>
      <c r="AB290" s="45"/>
      <c r="AC290" s="45"/>
      <c r="AD290" s="45"/>
      <c r="AE290" s="45"/>
      <c r="AF290" s="45"/>
      <c r="AG290" s="46"/>
    </row>
    <row r="291" spans="1:33">
      <c r="A291" s="9"/>
      <c r="B291" s="9"/>
      <c r="C291" s="323"/>
      <c r="D291" s="285"/>
      <c r="E291" s="323"/>
      <c r="F291" s="787" t="s">
        <v>210</v>
      </c>
      <c r="G291" s="774"/>
      <c r="H291" s="794" t="s">
        <v>206</v>
      </c>
      <c r="I291" s="774"/>
      <c r="J291" s="792" t="s">
        <v>207</v>
      </c>
      <c r="K291" s="774"/>
      <c r="L291" s="792" t="s">
        <v>207</v>
      </c>
      <c r="M291" s="779"/>
      <c r="N291" s="768"/>
      <c r="O291" s="14"/>
      <c r="P291" s="14"/>
      <c r="Q291" s="14"/>
      <c r="R291" s="14"/>
      <c r="S291" s="14"/>
      <c r="T291" s="14"/>
      <c r="U291" s="14"/>
      <c r="V291" s="14"/>
      <c r="W291" s="14"/>
      <c r="X291" s="14"/>
      <c r="Y291" s="14"/>
      <c r="Z291" s="14"/>
      <c r="AA291" s="14"/>
      <c r="AB291" s="14"/>
      <c r="AC291" s="14"/>
      <c r="AD291" s="14"/>
      <c r="AE291" s="14"/>
      <c r="AF291" s="14"/>
      <c r="AG291" s="16"/>
    </row>
    <row r="292" spans="1:33" s="12" customFormat="1" ht="11.25">
      <c r="A292" s="13"/>
      <c r="B292" s="13"/>
      <c r="C292" s="756"/>
      <c r="D292" s="757"/>
      <c r="E292" s="756"/>
      <c r="F292" s="780"/>
      <c r="G292" s="781"/>
      <c r="H292" s="789"/>
      <c r="I292" s="781"/>
      <c r="J292" s="757"/>
      <c r="K292" s="781"/>
      <c r="L292" s="757"/>
      <c r="M292" s="782"/>
      <c r="N292" s="771"/>
      <c r="O292" s="45"/>
      <c r="P292" s="45"/>
      <c r="Q292" s="45"/>
      <c r="R292" s="45"/>
      <c r="S292" s="45"/>
      <c r="T292" s="45"/>
      <c r="U292" s="45"/>
      <c r="V292" s="45"/>
      <c r="W292" s="45"/>
      <c r="X292" s="45"/>
      <c r="Y292" s="45"/>
      <c r="Z292" s="45"/>
      <c r="AA292" s="45"/>
      <c r="AB292" s="45"/>
      <c r="AC292" s="45"/>
      <c r="AD292" s="45"/>
      <c r="AE292" s="45"/>
      <c r="AF292" s="45"/>
      <c r="AG292" s="46"/>
    </row>
    <row r="293" spans="1:33">
      <c r="A293" s="9"/>
      <c r="B293" s="9"/>
      <c r="C293" s="323"/>
      <c r="D293" s="285"/>
      <c r="E293" s="323"/>
      <c r="F293" s="788" t="s">
        <v>349</v>
      </c>
      <c r="G293" s="774"/>
      <c r="H293" s="794" t="s">
        <v>206</v>
      </c>
      <c r="I293" s="774"/>
      <c r="J293" s="793" t="s">
        <v>207</v>
      </c>
      <c r="K293" s="774"/>
      <c r="L293" s="794" t="s">
        <v>206</v>
      </c>
      <c r="M293" s="779"/>
      <c r="N293" s="768"/>
      <c r="O293" s="14"/>
      <c r="P293" s="14"/>
      <c r="Q293" s="14"/>
      <c r="R293" s="14"/>
      <c r="S293" s="14"/>
      <c r="T293" s="14"/>
      <c r="U293" s="14"/>
      <c r="V293" s="14"/>
      <c r="W293" s="14"/>
      <c r="X293" s="14"/>
      <c r="Y293" s="14"/>
      <c r="Z293" s="14"/>
      <c r="AA293" s="14"/>
      <c r="AB293" s="14"/>
      <c r="AC293" s="14"/>
      <c r="AD293" s="14"/>
      <c r="AE293" s="14"/>
      <c r="AF293" s="14"/>
      <c r="AG293" s="16"/>
    </row>
    <row r="294" spans="1:33" s="12" customFormat="1" ht="11.25">
      <c r="A294" s="13"/>
      <c r="B294" s="13"/>
      <c r="C294" s="756"/>
      <c r="D294" s="757"/>
      <c r="E294" s="756"/>
      <c r="F294" s="780"/>
      <c r="G294" s="781"/>
      <c r="H294" s="789"/>
      <c r="I294" s="781"/>
      <c r="J294" s="757"/>
      <c r="K294" s="781"/>
      <c r="L294" s="789"/>
      <c r="M294" s="782"/>
      <c r="N294" s="771"/>
      <c r="O294" s="45"/>
      <c r="P294" s="45"/>
      <c r="Q294" s="45"/>
      <c r="R294" s="45"/>
      <c r="S294" s="45"/>
      <c r="T294" s="45"/>
      <c r="U294" s="45"/>
      <c r="V294" s="45"/>
      <c r="W294" s="45"/>
      <c r="X294" s="45"/>
      <c r="Y294" s="45"/>
      <c r="Z294" s="45"/>
      <c r="AA294" s="45"/>
      <c r="AB294" s="45"/>
      <c r="AC294" s="45"/>
      <c r="AD294" s="45"/>
      <c r="AE294" s="45"/>
      <c r="AF294" s="45"/>
      <c r="AG294" s="46"/>
    </row>
    <row r="295" spans="1:33">
      <c r="A295" s="9"/>
      <c r="B295" s="9"/>
      <c r="C295" s="323"/>
      <c r="D295" s="285"/>
      <c r="E295" s="323"/>
      <c r="F295" s="788" t="s">
        <v>350</v>
      </c>
      <c r="G295" s="774"/>
      <c r="H295" s="794" t="s">
        <v>206</v>
      </c>
      <c r="I295" s="774"/>
      <c r="J295" s="793" t="s">
        <v>207</v>
      </c>
      <c r="K295" s="774"/>
      <c r="L295" s="794" t="s">
        <v>206</v>
      </c>
      <c r="M295" s="779"/>
      <c r="N295" s="768"/>
      <c r="O295" s="14"/>
      <c r="P295" s="14"/>
      <c r="Q295" s="14"/>
      <c r="R295" s="14"/>
      <c r="S295" s="14"/>
      <c r="T295" s="14"/>
      <c r="U295" s="14"/>
      <c r="V295" s="14"/>
      <c r="W295" s="14"/>
      <c r="X295" s="14"/>
      <c r="Y295" s="14"/>
      <c r="Z295" s="14"/>
      <c r="AA295" s="14"/>
      <c r="AB295" s="14"/>
      <c r="AC295" s="14"/>
      <c r="AD295" s="14"/>
      <c r="AE295" s="14"/>
      <c r="AF295" s="14"/>
      <c r="AG295" s="16"/>
    </row>
    <row r="296" spans="1:33" s="12" customFormat="1" ht="11.25">
      <c r="A296" s="13"/>
      <c r="B296" s="13"/>
      <c r="C296" s="756"/>
      <c r="D296" s="757"/>
      <c r="E296" s="756"/>
      <c r="F296" s="780"/>
      <c r="G296" s="781"/>
      <c r="H296" s="757"/>
      <c r="I296" s="781"/>
      <c r="J296" s="757"/>
      <c r="K296" s="781"/>
      <c r="L296" s="757"/>
      <c r="M296" s="782"/>
      <c r="N296" s="771"/>
      <c r="O296" s="45"/>
      <c r="P296" s="45"/>
      <c r="Q296" s="45"/>
      <c r="R296" s="45"/>
      <c r="S296" s="45"/>
      <c r="T296" s="45"/>
      <c r="U296" s="45"/>
      <c r="V296" s="45"/>
      <c r="W296" s="45"/>
      <c r="X296" s="45"/>
      <c r="Y296" s="45"/>
      <c r="Z296" s="45"/>
      <c r="AA296" s="45"/>
      <c r="AB296" s="45"/>
      <c r="AC296" s="45"/>
      <c r="AD296" s="45"/>
      <c r="AE296" s="45"/>
      <c r="AF296" s="45"/>
      <c r="AG296" s="46"/>
    </row>
    <row r="297" spans="1:33">
      <c r="A297" s="9"/>
      <c r="B297" s="9"/>
      <c r="C297" s="323"/>
      <c r="D297" s="285"/>
      <c r="E297" s="323"/>
      <c r="F297" s="788" t="s">
        <v>351</v>
      </c>
      <c r="G297" s="774"/>
      <c r="H297" s="794" t="s">
        <v>211</v>
      </c>
      <c r="I297" s="774"/>
      <c r="J297" s="793" t="s">
        <v>207</v>
      </c>
      <c r="K297" s="774"/>
      <c r="L297" s="794" t="s">
        <v>206</v>
      </c>
      <c r="M297" s="779"/>
      <c r="N297" s="768"/>
      <c r="O297" s="14"/>
      <c r="P297" s="14"/>
      <c r="Q297" s="14"/>
      <c r="R297" s="14"/>
      <c r="S297" s="14"/>
      <c r="T297" s="14"/>
      <c r="U297" s="14"/>
      <c r="V297" s="14"/>
      <c r="W297" s="14"/>
      <c r="X297" s="14"/>
      <c r="Y297" s="14"/>
      <c r="Z297" s="14"/>
      <c r="AA297" s="14"/>
      <c r="AB297" s="14"/>
      <c r="AC297" s="14"/>
      <c r="AD297" s="14"/>
      <c r="AE297" s="14"/>
      <c r="AF297" s="14"/>
      <c r="AG297" s="16"/>
    </row>
    <row r="298" spans="1:33" s="12" customFormat="1" ht="11.25">
      <c r="A298" s="13"/>
      <c r="B298" s="13"/>
      <c r="C298" s="756"/>
      <c r="D298" s="757"/>
      <c r="E298" s="756"/>
      <c r="F298" s="780"/>
      <c r="G298" s="781"/>
      <c r="H298" s="757"/>
      <c r="I298" s="781"/>
      <c r="J298" s="757"/>
      <c r="K298" s="781"/>
      <c r="L298" s="757"/>
      <c r="M298" s="782"/>
      <c r="N298" s="771"/>
      <c r="O298" s="45"/>
      <c r="P298" s="45"/>
      <c r="Q298" s="45"/>
      <c r="R298" s="45"/>
      <c r="S298" s="45"/>
      <c r="T298" s="45"/>
      <c r="U298" s="45"/>
      <c r="V298" s="45"/>
      <c r="W298" s="45"/>
      <c r="X298" s="45"/>
      <c r="Y298" s="45"/>
      <c r="Z298" s="45"/>
      <c r="AA298" s="45"/>
      <c r="AB298" s="45"/>
      <c r="AC298" s="45"/>
      <c r="AD298" s="45"/>
      <c r="AE298" s="45"/>
      <c r="AF298" s="45"/>
      <c r="AG298" s="46"/>
    </row>
    <row r="299" spans="1:33">
      <c r="A299" s="9"/>
      <c r="B299" s="9"/>
      <c r="C299" s="323"/>
      <c r="D299" s="285"/>
      <c r="E299" s="323"/>
      <c r="F299" s="787" t="s">
        <v>352</v>
      </c>
      <c r="G299" s="774"/>
      <c r="H299" s="792" t="s">
        <v>353</v>
      </c>
      <c r="I299" s="774"/>
      <c r="J299" s="792" t="s">
        <v>354</v>
      </c>
      <c r="K299" s="774"/>
      <c r="L299" s="792">
        <v>35</v>
      </c>
      <c r="M299" s="779"/>
      <c r="N299" s="768"/>
      <c r="O299" s="14"/>
      <c r="P299" s="14"/>
      <c r="Q299" s="14"/>
      <c r="R299" s="14"/>
      <c r="S299" s="14"/>
      <c r="T299" s="14"/>
      <c r="U299" s="14"/>
      <c r="V299" s="14"/>
      <c r="W299" s="14"/>
      <c r="X299" s="14"/>
      <c r="Y299" s="14"/>
      <c r="Z299" s="14"/>
      <c r="AA299" s="14"/>
      <c r="AB299" s="14"/>
      <c r="AC299" s="14"/>
      <c r="AD299" s="14"/>
      <c r="AE299" s="14"/>
      <c r="AF299" s="14"/>
      <c r="AG299" s="16"/>
    </row>
    <row r="300" spans="1:33" s="12" customFormat="1" ht="11.25">
      <c r="A300" s="13"/>
      <c r="B300" s="13"/>
      <c r="C300" s="756"/>
      <c r="D300" s="757"/>
      <c r="E300" s="756"/>
      <c r="F300" s="780"/>
      <c r="G300" s="781"/>
      <c r="H300" s="757"/>
      <c r="I300" s="781"/>
      <c r="J300" s="757"/>
      <c r="K300" s="781"/>
      <c r="L300" s="757"/>
      <c r="M300" s="782"/>
      <c r="N300" s="771"/>
      <c r="O300" s="45"/>
      <c r="P300" s="45"/>
      <c r="Q300" s="45"/>
      <c r="R300" s="45"/>
      <c r="S300" s="45"/>
      <c r="T300" s="45"/>
      <c r="U300" s="45"/>
      <c r="V300" s="45"/>
      <c r="W300" s="45"/>
      <c r="X300" s="45"/>
      <c r="Y300" s="45"/>
      <c r="Z300" s="45"/>
      <c r="AA300" s="45"/>
      <c r="AB300" s="45"/>
      <c r="AC300" s="45"/>
      <c r="AD300" s="45"/>
      <c r="AE300" s="45"/>
      <c r="AF300" s="45"/>
      <c r="AG300" s="46"/>
    </row>
    <row r="301" spans="1:33">
      <c r="A301" s="9"/>
      <c r="B301" s="9"/>
      <c r="C301" s="323"/>
      <c r="D301" s="285"/>
      <c r="E301" s="323"/>
      <c r="F301" s="787" t="s">
        <v>212</v>
      </c>
      <c r="G301" s="774"/>
      <c r="H301" s="792" t="s">
        <v>355</v>
      </c>
      <c r="I301" s="774"/>
      <c r="J301" s="792" t="s">
        <v>356</v>
      </c>
      <c r="K301" s="774"/>
      <c r="L301" s="792">
        <v>67</v>
      </c>
      <c r="M301" s="779"/>
      <c r="N301" s="768"/>
      <c r="O301" s="14"/>
      <c r="P301" s="14"/>
      <c r="Q301" s="14"/>
      <c r="R301" s="14"/>
      <c r="S301" s="14"/>
      <c r="T301" s="14"/>
      <c r="U301" s="14"/>
      <c r="V301" s="14"/>
      <c r="W301" s="14"/>
      <c r="X301" s="14"/>
      <c r="Y301" s="14"/>
      <c r="Z301" s="14"/>
      <c r="AA301" s="14"/>
      <c r="AB301" s="14"/>
      <c r="AC301" s="14"/>
      <c r="AD301" s="14"/>
      <c r="AE301" s="14"/>
      <c r="AF301" s="14"/>
      <c r="AG301" s="16"/>
    </row>
    <row r="302" spans="1:33">
      <c r="A302" s="9"/>
      <c r="B302" s="9"/>
      <c r="C302" s="323"/>
      <c r="D302" s="285"/>
      <c r="E302" s="324"/>
      <c r="F302" s="286"/>
      <c r="G302" s="790"/>
      <c r="H302" s="286"/>
      <c r="I302" s="790"/>
      <c r="J302" s="286"/>
      <c r="K302" s="790"/>
      <c r="L302" s="286"/>
      <c r="M302" s="791"/>
      <c r="N302" s="768"/>
      <c r="O302" s="14"/>
      <c r="P302" s="14"/>
      <c r="Q302" s="14"/>
      <c r="R302" s="14"/>
      <c r="S302" s="14"/>
      <c r="T302" s="14"/>
      <c r="U302" s="14"/>
      <c r="V302" s="14"/>
      <c r="W302" s="14"/>
      <c r="X302" s="14"/>
      <c r="Y302" s="14"/>
      <c r="Z302" s="14"/>
      <c r="AA302" s="14"/>
      <c r="AB302" s="14"/>
      <c r="AC302" s="14"/>
      <c r="AD302" s="14"/>
      <c r="AE302" s="14"/>
      <c r="AF302" s="14"/>
      <c r="AG302" s="16"/>
    </row>
    <row r="303" spans="1:33" ht="12" customHeight="1">
      <c r="A303" s="9"/>
      <c r="B303" s="9"/>
      <c r="C303" s="324"/>
      <c r="D303" s="286"/>
      <c r="E303" s="286"/>
      <c r="F303" s="286"/>
      <c r="G303" s="286"/>
      <c r="H303" s="286"/>
      <c r="I303" s="286"/>
      <c r="J303" s="286"/>
      <c r="K303" s="286"/>
      <c r="L303" s="286"/>
      <c r="M303" s="286"/>
      <c r="N303" s="50"/>
      <c r="O303" s="14"/>
      <c r="P303" s="14"/>
      <c r="Q303" s="14"/>
      <c r="R303" s="14"/>
      <c r="S303" s="14"/>
      <c r="T303" s="14"/>
      <c r="U303" s="14"/>
      <c r="V303" s="14"/>
      <c r="W303" s="14"/>
      <c r="X303" s="14"/>
      <c r="Y303" s="14"/>
      <c r="Z303" s="14"/>
      <c r="AA303" s="14"/>
      <c r="AB303" s="14"/>
      <c r="AC303" s="14"/>
      <c r="AD303" s="14"/>
      <c r="AE303" s="14"/>
      <c r="AF303" s="14"/>
      <c r="AG303" s="16"/>
    </row>
    <row r="304" spans="1:33">
      <c r="A304" s="9"/>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6"/>
    </row>
    <row r="305" spans="1:33">
      <c r="A305" s="9"/>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6"/>
    </row>
    <row r="306" spans="1:33">
      <c r="A306" s="9"/>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6"/>
    </row>
    <row r="307" spans="1:33">
      <c r="A307" s="9"/>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6"/>
    </row>
    <row r="308" spans="1:33">
      <c r="A308" s="9"/>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6"/>
    </row>
    <row r="309" spans="1:33">
      <c r="A309" s="9"/>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6"/>
    </row>
    <row r="310" spans="1:33">
      <c r="A310" s="9"/>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6"/>
    </row>
    <row r="311" spans="1:33">
      <c r="A311" s="9"/>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6"/>
    </row>
    <row r="312" spans="1:33">
      <c r="A312" s="9"/>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6"/>
    </row>
    <row r="313" spans="1:33">
      <c r="A313" s="9"/>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6"/>
    </row>
    <row r="314" spans="1:33">
      <c r="A314" s="9"/>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6"/>
    </row>
    <row r="315" spans="1:33">
      <c r="A315" s="9"/>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6"/>
    </row>
    <row r="316" spans="1:33">
      <c r="A316" s="9"/>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6"/>
    </row>
    <row r="317" spans="1:33">
      <c r="A317" s="9"/>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6"/>
    </row>
    <row r="318" spans="1:33">
      <c r="A318" s="9"/>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6"/>
    </row>
    <row r="319" spans="1:33">
      <c r="A319" s="9"/>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6"/>
    </row>
    <row r="320" spans="1:33">
      <c r="A320" s="9"/>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6"/>
    </row>
    <row r="321" spans="1:33">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6"/>
    </row>
    <row r="322" spans="1:33">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6"/>
    </row>
    <row r="323" spans="1:33">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6"/>
    </row>
    <row r="324" spans="1:33">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6"/>
    </row>
    <row r="325" spans="1:33">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6"/>
    </row>
    <row r="326" spans="1:33">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6"/>
    </row>
    <row r="327" spans="1:33">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6"/>
    </row>
    <row r="328" spans="1:33">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6"/>
    </row>
    <row r="329" spans="1:33">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6"/>
    </row>
    <row r="330" spans="1:33">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6"/>
    </row>
    <row r="331" spans="1:33">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6"/>
    </row>
    <row r="332" spans="1:33">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6"/>
    </row>
    <row r="333" spans="1:33">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6"/>
    </row>
    <row r="334" spans="1:33">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6"/>
    </row>
    <row r="335" spans="1:33">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6"/>
    </row>
    <row r="336" spans="1:33">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6"/>
    </row>
    <row r="337" spans="1:33">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6"/>
    </row>
    <row r="338" spans="1:33">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6"/>
    </row>
    <row r="339" spans="1:33">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6"/>
    </row>
    <row r="340" spans="1:33">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6"/>
    </row>
    <row r="341" spans="1:33">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6"/>
    </row>
    <row r="342" spans="1:33">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6"/>
    </row>
    <row r="343" spans="1:33">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6"/>
    </row>
    <row r="344" spans="1:33">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6"/>
    </row>
    <row r="345" spans="1:33">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6"/>
    </row>
    <row r="346" spans="1:33">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6"/>
    </row>
    <row r="347" spans="1:33">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6"/>
    </row>
    <row r="348" spans="1:33">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6"/>
    </row>
    <row r="349" spans="1:33">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6"/>
    </row>
    <row r="350" spans="1:33">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6"/>
    </row>
    <row r="351" spans="1:33">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6"/>
    </row>
    <row r="352" spans="1:33">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6"/>
    </row>
    <row r="353" spans="1:33">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6"/>
    </row>
    <row r="354" spans="1:33">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6"/>
    </row>
    <row r="355" spans="1:33">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6"/>
    </row>
    <row r="356" spans="1:33">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6"/>
    </row>
    <row r="357" spans="1:33">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6"/>
    </row>
    <row r="358" spans="1:33">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6"/>
    </row>
    <row r="359" spans="1:33">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6"/>
    </row>
    <row r="360" spans="1:33">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6"/>
    </row>
    <row r="361" spans="1:33">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6"/>
    </row>
    <row r="362" spans="1:33">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6"/>
    </row>
    <row r="363" spans="1:33">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6"/>
    </row>
    <row r="364" spans="1:33">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6"/>
    </row>
    <row r="365" spans="1:33">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6"/>
    </row>
    <row r="366" spans="1:33">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6"/>
    </row>
    <row r="367" spans="1:33">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6"/>
    </row>
    <row r="368" spans="1:33">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6"/>
    </row>
    <row r="369" spans="1:33">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6"/>
    </row>
    <row r="370" spans="1:33">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6"/>
    </row>
    <row r="371" spans="1:33">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6"/>
    </row>
    <row r="372" spans="1:33">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6"/>
    </row>
    <row r="373" spans="1:33">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6"/>
    </row>
    <row r="374" spans="1:33">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6"/>
    </row>
    <row r="375" spans="1:33">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6"/>
    </row>
    <row r="376" spans="1:33">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6"/>
    </row>
    <row r="377" spans="1:33">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6"/>
    </row>
    <row r="378" spans="1:33">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6"/>
    </row>
    <row r="379" spans="1:33">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6"/>
    </row>
    <row r="380" spans="1:33">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6"/>
    </row>
    <row r="381" spans="1:33">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6"/>
    </row>
    <row r="382" spans="1:33">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6"/>
    </row>
    <row r="383" spans="1:33">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6"/>
    </row>
    <row r="384" spans="1:33">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6"/>
    </row>
    <row r="385" spans="1:33">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6"/>
    </row>
    <row r="386" spans="1:33">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6"/>
    </row>
    <row r="387" spans="1:33">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6"/>
    </row>
    <row r="388" spans="1:33">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6"/>
    </row>
    <row r="389" spans="1:33">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6"/>
    </row>
    <row r="390" spans="1:33">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6"/>
    </row>
    <row r="391" spans="1:33">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6"/>
    </row>
    <row r="392" spans="1:33">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6"/>
    </row>
    <row r="393" spans="1:33">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6"/>
    </row>
    <row r="394" spans="1:33">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6"/>
    </row>
    <row r="395" spans="1:33">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6"/>
    </row>
    <row r="396" spans="1:33">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6"/>
    </row>
    <row r="397" spans="1:33">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6"/>
    </row>
    <row r="398" spans="1:33">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6"/>
    </row>
    <row r="399" spans="1:33">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6"/>
    </row>
    <row r="400" spans="1:33">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6"/>
    </row>
    <row r="401" spans="1:33">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6"/>
    </row>
    <row r="402" spans="1:33">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6"/>
    </row>
    <row r="403" spans="1:33">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6"/>
    </row>
    <row r="404" spans="1:33">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6"/>
    </row>
    <row r="405" spans="1:33">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6"/>
    </row>
    <row r="406" spans="1:33">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6"/>
    </row>
    <row r="407" spans="1:33">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6"/>
    </row>
    <row r="408" spans="1:33">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6"/>
    </row>
    <row r="409" spans="1:33">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6"/>
    </row>
    <row r="410" spans="1:33">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6"/>
    </row>
    <row r="411" spans="1:33">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6"/>
    </row>
    <row r="412" spans="1:33">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6"/>
    </row>
    <row r="413" spans="1:33">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6"/>
    </row>
    <row r="414" spans="1:33">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6"/>
    </row>
    <row r="415" spans="1:33">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6"/>
    </row>
    <row r="416" spans="1:33">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6"/>
    </row>
    <row r="417" spans="1:33">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6"/>
    </row>
    <row r="418" spans="1:33">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6"/>
    </row>
    <row r="419" spans="1:33">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6"/>
    </row>
    <row r="420" spans="1:33">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6"/>
    </row>
    <row r="421" spans="1:33">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6"/>
    </row>
    <row r="422" spans="1:33">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6"/>
    </row>
    <row r="423" spans="1:33">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6"/>
    </row>
    <row r="424" spans="1:33">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6"/>
    </row>
    <row r="425" spans="1:33">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6"/>
    </row>
    <row r="426" spans="1:33">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6"/>
    </row>
    <row r="427" spans="1:33">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6"/>
    </row>
    <row r="428" spans="1:33">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6"/>
    </row>
    <row r="429" spans="1:33">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6"/>
    </row>
    <row r="430" spans="1:33">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6"/>
    </row>
    <row r="431" spans="1:33">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6"/>
    </row>
    <row r="432" spans="1:33">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6"/>
    </row>
    <row r="433" spans="1:33">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6"/>
    </row>
    <row r="434" spans="1:33">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6"/>
    </row>
    <row r="435" spans="1:33">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6"/>
    </row>
    <row r="436" spans="1:33">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6"/>
    </row>
    <row r="437" spans="1:33">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6"/>
    </row>
    <row r="438" spans="1:33">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6"/>
    </row>
    <row r="439" spans="1:33">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6"/>
    </row>
    <row r="440" spans="1:33">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6"/>
    </row>
    <row r="441" spans="1:33">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6"/>
    </row>
    <row r="442" spans="1:33">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6"/>
    </row>
    <row r="443" spans="1:33">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6"/>
    </row>
    <row r="444" spans="1:33">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6"/>
    </row>
    <row r="445" spans="1:3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9"/>
    </row>
  </sheetData>
  <sheetProtection password="9688" sheet="1" objects="1" scenarios="1"/>
  <mergeCells count="10">
    <mergeCell ref="C140:L140"/>
    <mergeCell ref="C2:L2"/>
    <mergeCell ref="C4:L4"/>
    <mergeCell ref="C17:L17"/>
    <mergeCell ref="C30:L30"/>
    <mergeCell ref="H261:H262"/>
    <mergeCell ref="J261:J262"/>
    <mergeCell ref="L261:L262"/>
    <mergeCell ref="E249:M249"/>
    <mergeCell ref="C179:L179"/>
  </mergeCells>
  <phoneticPr fontId="4" type="noConversion"/>
  <dataValidations count="1">
    <dataValidation allowBlank="1" showInputMessage="1" showErrorMessage="1" promptTitle="Todo modificable excepto hoja " prompt="de información y copyrigth (oc)" sqref="H279 L279 J279"/>
  </dataValidations>
  <printOptions horizontalCentered="1" verticalCentered="1"/>
  <pageMargins left="0.78740157480314965" right="0.78740157480314965" top="0.98425196850393704" bottom="0.98425196850393704" header="0" footer="0"/>
  <pageSetup paperSize="9" scale="77" orientation="landscape"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dimension ref="B5:P8"/>
  <sheetViews>
    <sheetView workbookViewId="0">
      <selection activeCell="C33" sqref="C33"/>
    </sheetView>
  </sheetViews>
  <sheetFormatPr baseColWidth="10" defaultRowHeight="12.75"/>
  <sheetData>
    <row r="5" spans="2:16">
      <c r="B5" t="s">
        <v>260</v>
      </c>
    </row>
    <row r="6" spans="2:16">
      <c r="B6" t="s">
        <v>259</v>
      </c>
      <c r="C6" s="72">
        <f>+PE!H63+PE!H14</f>
        <v>0</v>
      </c>
      <c r="D6" s="72">
        <f>+PE!I63+PE!I14</f>
        <v>0</v>
      </c>
      <c r="E6" s="72">
        <f>+PE!J63+PE!J14</f>
        <v>0</v>
      </c>
      <c r="F6" s="72">
        <f>+PE!K63+PE!K14</f>
        <v>0</v>
      </c>
      <c r="G6" s="72">
        <f>+PE!L63+PE!L14</f>
        <v>0</v>
      </c>
      <c r="H6" s="72">
        <f>+PE!M63+PE!M14</f>
        <v>0</v>
      </c>
      <c r="I6" s="72">
        <f>+PE!N63+PE!N14</f>
        <v>0</v>
      </c>
      <c r="J6" s="72">
        <f>+PE!O63+PE!O14</f>
        <v>0</v>
      </c>
      <c r="K6" s="72">
        <f>+PE!P63+PE!P14</f>
        <v>0</v>
      </c>
      <c r="L6" s="72">
        <f>+PE!Q63+PE!Q14</f>
        <v>0</v>
      </c>
      <c r="M6" s="72">
        <f>+PE!R63+PE!R14</f>
        <v>0</v>
      </c>
      <c r="N6" s="72">
        <f>+PE!S63+PE!S14</f>
        <v>0</v>
      </c>
    </row>
    <row r="7" spans="2:16">
      <c r="B7" t="s">
        <v>101</v>
      </c>
      <c r="C7" s="72">
        <f>+PE!H64+PE!H58</f>
        <v>0</v>
      </c>
      <c r="D7" s="72">
        <f>+PE!I64+PE!I58</f>
        <v>0</v>
      </c>
      <c r="E7" s="72">
        <f>+PE!J64+PE!J58</f>
        <v>0</v>
      </c>
      <c r="F7" s="72">
        <f>+PE!K64+PE!K58</f>
        <v>0</v>
      </c>
      <c r="G7" s="72">
        <f>+PE!L64+PE!L58</f>
        <v>0</v>
      </c>
      <c r="H7" s="72">
        <f>+PE!M64+PE!M58</f>
        <v>0</v>
      </c>
      <c r="I7" s="72">
        <f>+PE!N64+PE!N58</f>
        <v>0</v>
      </c>
      <c r="J7" s="72">
        <f>+PE!O64+PE!O58</f>
        <v>0</v>
      </c>
      <c r="K7" s="72">
        <f>+PE!P64+PE!P58</f>
        <v>0</v>
      </c>
      <c r="L7" s="72">
        <f>+PE!Q64+PE!Q58</f>
        <v>0</v>
      </c>
      <c r="M7" s="72">
        <f>+PE!R64+PE!R58</f>
        <v>0</v>
      </c>
      <c r="N7" s="72">
        <f>+PE!S64+PE!S58</f>
        <v>0</v>
      </c>
    </row>
    <row r="8" spans="2:16" ht="14.25">
      <c r="B8" s="124"/>
      <c r="C8" s="122"/>
      <c r="D8" s="122"/>
      <c r="E8" s="123">
        <f>+PE!H70</f>
        <v>0</v>
      </c>
      <c r="F8" s="123">
        <f>+E8+PE!I70</f>
        <v>0</v>
      </c>
      <c r="G8" s="123">
        <f>+F8+PE!J70</f>
        <v>0</v>
      </c>
      <c r="H8" s="123">
        <f>+G8+PE!K70</f>
        <v>0</v>
      </c>
      <c r="I8" s="123">
        <f>+H8+PE!L70</f>
        <v>0</v>
      </c>
      <c r="J8" s="123">
        <f>+I8+PE!M70</f>
        <v>0</v>
      </c>
      <c r="K8" s="123">
        <f>+J8+PE!N70</f>
        <v>0</v>
      </c>
      <c r="L8" s="123">
        <f>+K8+PE!O70</f>
        <v>0</v>
      </c>
      <c r="M8" s="123">
        <f>+L8+PE!P70</f>
        <v>0</v>
      </c>
      <c r="N8" s="123">
        <f>+M8+PE!Q70</f>
        <v>0</v>
      </c>
      <c r="O8" s="123">
        <f>+N8+PE!R70</f>
        <v>0</v>
      </c>
      <c r="P8" s="125">
        <f>+O8+PE!S70</f>
        <v>0</v>
      </c>
    </row>
  </sheetData>
  <phoneticPr fontId="4"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2"/>
    <pageSetUpPr fitToPage="1"/>
  </sheetPr>
  <dimension ref="A1:AW130"/>
  <sheetViews>
    <sheetView showGridLines="0" showRowColHeaders="0" showZeros="0" showOutlineSymbols="0" zoomScale="75" workbookViewId="0">
      <pane xSplit="49" ySplit="130" topLeftCell="AX131" activePane="bottomRight" state="frozen"/>
      <selection pane="topRight" activeCell="AW1" sqref="AW1"/>
      <selection pane="bottomLeft" activeCell="A134" sqref="A134"/>
      <selection pane="bottomRight"/>
    </sheetView>
  </sheetViews>
  <sheetFormatPr baseColWidth="10" defaultRowHeight="12.75"/>
  <cols>
    <col min="1" max="1" width="4.5703125" hidden="1" customWidth="1"/>
    <col min="2" max="2" width="4.7109375" customWidth="1"/>
    <col min="3" max="3" width="2.7109375" customWidth="1"/>
    <col min="4" max="4" width="5.7109375" customWidth="1"/>
    <col min="5" max="5" width="30.5703125" customWidth="1"/>
    <col min="6" max="7" width="12.5703125" customWidth="1"/>
    <col min="8" max="8" width="11.28515625" customWidth="1"/>
    <col min="9" max="9" width="11.7109375" customWidth="1"/>
    <col min="10" max="10" width="7.28515625" customWidth="1"/>
    <col min="11" max="11" width="8.140625" customWidth="1"/>
    <col min="12" max="13" width="11.7109375" customWidth="1"/>
    <col min="14" max="14" width="13.42578125" customWidth="1"/>
    <col min="15" max="16" width="11.7109375" customWidth="1"/>
    <col min="17" max="17" width="5.7109375" customWidth="1"/>
    <col min="18" max="18" width="2.7109375" customWidth="1"/>
  </cols>
  <sheetData>
    <row r="1" spans="1:49" ht="24.95" customHeight="1">
      <c r="A1" s="75"/>
      <c r="B1" s="14"/>
      <c r="C1" s="76"/>
      <c r="D1" s="76"/>
      <c r="E1" s="76"/>
      <c r="F1" s="76"/>
      <c r="G1" s="76"/>
      <c r="H1" s="76"/>
      <c r="I1" s="76"/>
      <c r="J1" s="76"/>
      <c r="K1" s="76"/>
      <c r="L1" s="76"/>
      <c r="M1" s="76"/>
      <c r="N1" s="76"/>
      <c r="O1" s="76"/>
      <c r="P1" s="76"/>
      <c r="Q1" s="76"/>
      <c r="R1" s="76"/>
      <c r="S1" s="77"/>
      <c r="T1" s="14"/>
      <c r="U1" s="14"/>
      <c r="V1" s="14"/>
      <c r="W1" s="14"/>
      <c r="X1" s="14"/>
      <c r="Y1" s="14"/>
      <c r="Z1" s="14"/>
      <c r="AA1" s="14"/>
      <c r="AB1" s="14"/>
      <c r="AC1" s="9"/>
      <c r="AD1" s="9"/>
      <c r="AE1" s="9"/>
      <c r="AF1" s="9"/>
      <c r="AG1" s="9"/>
      <c r="AH1" s="9"/>
      <c r="AI1" s="9"/>
      <c r="AJ1" s="9"/>
      <c r="AK1" s="9"/>
      <c r="AL1" s="9"/>
      <c r="AM1" s="9"/>
      <c r="AN1" s="9"/>
      <c r="AO1" s="14"/>
      <c r="AP1" s="14"/>
      <c r="AQ1" s="14"/>
      <c r="AR1" s="14"/>
      <c r="AS1" s="14"/>
      <c r="AT1" s="14"/>
      <c r="AU1" s="14"/>
      <c r="AV1" s="14"/>
      <c r="AW1" s="16"/>
    </row>
    <row r="2" spans="1:49" ht="15" customHeight="1">
      <c r="A2" s="15"/>
      <c r="B2" s="14"/>
      <c r="C2" s="78"/>
      <c r="D2" s="79"/>
      <c r="E2" s="79"/>
      <c r="F2" s="79"/>
      <c r="G2" s="79"/>
      <c r="H2" s="79"/>
      <c r="I2" s="79"/>
      <c r="J2" s="79"/>
      <c r="K2" s="79"/>
      <c r="L2" s="79"/>
      <c r="M2" s="79"/>
      <c r="N2" s="79"/>
      <c r="O2" s="79"/>
      <c r="P2" s="79"/>
      <c r="Q2" s="79"/>
      <c r="R2" s="80"/>
      <c r="S2" s="81"/>
      <c r="T2" s="14"/>
      <c r="U2" s="14"/>
      <c r="V2" s="14"/>
      <c r="W2" s="14"/>
      <c r="X2" s="14"/>
      <c r="Y2" s="14"/>
      <c r="Z2" s="14"/>
      <c r="AA2" s="14"/>
      <c r="AB2" s="14"/>
      <c r="AC2" s="9"/>
      <c r="AD2" s="9"/>
      <c r="AE2" s="9"/>
      <c r="AF2" s="9"/>
      <c r="AG2" s="9"/>
      <c r="AH2" s="9"/>
      <c r="AI2" s="9"/>
      <c r="AJ2" s="9"/>
      <c r="AK2" s="9"/>
      <c r="AL2" s="9"/>
      <c r="AM2" s="9"/>
      <c r="AN2" s="9"/>
      <c r="AO2" s="14"/>
      <c r="AP2" s="14"/>
      <c r="AQ2" s="14"/>
      <c r="AR2" s="14"/>
      <c r="AS2" s="14"/>
      <c r="AT2" s="14"/>
      <c r="AU2" s="14"/>
      <c r="AV2" s="14"/>
      <c r="AW2" s="16"/>
    </row>
    <row r="3" spans="1:49" ht="35.1" customHeight="1">
      <c r="A3" s="15"/>
      <c r="B3" s="14"/>
      <c r="C3" s="15"/>
      <c r="D3" s="228"/>
      <c r="E3" s="917" t="s">
        <v>373</v>
      </c>
      <c r="F3" s="947" t="s">
        <v>382</v>
      </c>
      <c r="G3" s="947"/>
      <c r="H3" s="948" t="s">
        <v>381</v>
      </c>
      <c r="I3" s="948"/>
      <c r="J3" s="948"/>
      <c r="K3" s="948"/>
      <c r="L3" s="948"/>
      <c r="M3" s="948"/>
      <c r="N3" s="948"/>
      <c r="O3" s="948"/>
      <c r="P3" s="236"/>
      <c r="Q3" s="229"/>
      <c r="R3" s="16"/>
      <c r="S3" s="14"/>
      <c r="T3" s="14"/>
      <c r="U3" s="14"/>
      <c r="V3" s="14"/>
      <c r="W3" s="14"/>
      <c r="X3" s="14"/>
      <c r="Y3" s="14"/>
      <c r="Z3" s="14"/>
      <c r="AA3" s="14"/>
      <c r="AB3" s="14"/>
      <c r="AC3" s="9"/>
      <c r="AD3" s="9"/>
      <c r="AE3" s="9"/>
      <c r="AF3" s="9"/>
      <c r="AG3" s="9"/>
      <c r="AH3" s="9"/>
      <c r="AI3" s="9"/>
      <c r="AJ3" s="9"/>
      <c r="AK3" s="9"/>
      <c r="AL3" s="9"/>
      <c r="AM3" s="9"/>
      <c r="AN3" s="9"/>
      <c r="AO3" s="14"/>
      <c r="AP3" s="14"/>
      <c r="AQ3" s="14"/>
      <c r="AR3" s="14"/>
      <c r="AS3" s="14"/>
      <c r="AT3" s="14"/>
      <c r="AU3" s="14"/>
      <c r="AV3" s="14"/>
      <c r="AW3" s="16"/>
    </row>
    <row r="4" spans="1:49" ht="9" customHeight="1">
      <c r="A4" s="15"/>
      <c r="B4" s="14"/>
      <c r="C4" s="15"/>
      <c r="D4" s="221"/>
      <c r="E4" s="221"/>
      <c r="F4" s="221"/>
      <c r="G4" s="221"/>
      <c r="H4" s="221"/>
      <c r="I4" s="221"/>
      <c r="J4" s="221"/>
      <c r="K4" s="221"/>
      <c r="L4" s="221"/>
      <c r="M4" s="221"/>
      <c r="N4" s="221"/>
      <c r="O4" s="221"/>
      <c r="P4" s="221"/>
      <c r="Q4" s="221"/>
      <c r="R4" s="16"/>
      <c r="S4" s="14"/>
      <c r="T4" s="14"/>
      <c r="U4" s="14"/>
      <c r="V4" s="14"/>
      <c r="W4" s="14"/>
      <c r="X4" s="14"/>
      <c r="Y4" s="14"/>
      <c r="Z4" s="14"/>
      <c r="AA4" s="14"/>
      <c r="AB4" s="14"/>
      <c r="AC4" s="9"/>
      <c r="AD4" s="9"/>
      <c r="AE4" s="9"/>
      <c r="AF4" s="9"/>
      <c r="AG4" s="9"/>
      <c r="AH4" s="9"/>
      <c r="AI4" s="9"/>
      <c r="AJ4" s="9"/>
      <c r="AK4" s="9"/>
      <c r="AL4" s="9"/>
      <c r="AM4" s="9"/>
      <c r="AN4" s="9"/>
      <c r="AO4" s="14"/>
      <c r="AP4" s="14"/>
      <c r="AQ4" s="14"/>
      <c r="AR4" s="14"/>
      <c r="AS4" s="14"/>
      <c r="AT4" s="14"/>
      <c r="AU4" s="14"/>
      <c r="AV4" s="14"/>
      <c r="AW4" s="16"/>
    </row>
    <row r="5" spans="1:49">
      <c r="A5" s="15"/>
      <c r="B5" s="14"/>
      <c r="C5" s="15"/>
      <c r="D5" s="230"/>
      <c r="E5" s="231"/>
      <c r="F5" s="231"/>
      <c r="G5" s="231"/>
      <c r="H5" s="231"/>
      <c r="I5" s="231"/>
      <c r="J5" s="231"/>
      <c r="K5" s="231"/>
      <c r="L5" s="231"/>
      <c r="M5" s="231"/>
      <c r="N5" s="231"/>
      <c r="O5" s="231"/>
      <c r="P5" s="231"/>
      <c r="Q5" s="232"/>
      <c r="R5" s="16"/>
      <c r="S5" s="14"/>
      <c r="T5" s="14"/>
      <c r="U5" s="14"/>
      <c r="V5" s="14"/>
      <c r="W5" s="14"/>
      <c r="X5" s="14"/>
      <c r="Y5" s="14"/>
      <c r="Z5" s="14"/>
      <c r="AA5" s="14"/>
      <c r="AB5" s="14"/>
      <c r="AC5" s="9"/>
      <c r="AD5" s="9"/>
      <c r="AE5" s="9"/>
      <c r="AF5" s="9"/>
      <c r="AG5" s="9"/>
      <c r="AH5" s="9"/>
      <c r="AI5" s="9"/>
      <c r="AJ5" s="9"/>
      <c r="AK5" s="9"/>
      <c r="AL5" s="9"/>
      <c r="AM5" s="9"/>
      <c r="AN5" s="9"/>
      <c r="AO5" s="14"/>
      <c r="AP5" s="14"/>
      <c r="AQ5" s="14"/>
      <c r="AR5" s="14"/>
      <c r="AS5" s="14"/>
      <c r="AT5" s="14"/>
      <c r="AU5" s="14"/>
      <c r="AV5" s="14"/>
      <c r="AW5" s="16"/>
    </row>
    <row r="6" spans="1:49">
      <c r="A6" s="15"/>
      <c r="B6" s="14"/>
      <c r="C6" s="15"/>
      <c r="D6" s="190"/>
      <c r="E6" s="192"/>
      <c r="F6" s="192"/>
      <c r="G6" s="192"/>
      <c r="H6" s="192"/>
      <c r="I6" s="192"/>
      <c r="J6" s="192"/>
      <c r="K6" s="192"/>
      <c r="L6" s="192"/>
      <c r="M6" s="192"/>
      <c r="N6" s="192"/>
      <c r="O6" s="192"/>
      <c r="P6" s="192"/>
      <c r="Q6" s="233"/>
      <c r="R6" s="16"/>
      <c r="S6" s="14"/>
      <c r="T6" s="14"/>
      <c r="U6" s="14"/>
      <c r="V6" s="14"/>
      <c r="W6" s="14"/>
      <c r="X6" s="14"/>
      <c r="Y6" s="14"/>
      <c r="Z6" s="14"/>
      <c r="AA6" s="14"/>
      <c r="AB6" s="14"/>
      <c r="AC6" s="9"/>
      <c r="AD6" s="9"/>
      <c r="AE6" s="9"/>
      <c r="AF6" s="9"/>
      <c r="AG6" s="9"/>
      <c r="AH6" s="9"/>
      <c r="AI6" s="9"/>
      <c r="AJ6" s="9"/>
      <c r="AK6" s="9"/>
      <c r="AL6" s="9"/>
      <c r="AM6" s="9"/>
      <c r="AN6" s="9"/>
      <c r="AO6" s="14"/>
      <c r="AP6" s="14"/>
      <c r="AQ6" s="14"/>
      <c r="AR6" s="14"/>
      <c r="AS6" s="14"/>
      <c r="AT6" s="14"/>
      <c r="AU6" s="14"/>
      <c r="AV6" s="14"/>
      <c r="AW6" s="16"/>
    </row>
    <row r="7" spans="1:49">
      <c r="A7" s="15"/>
      <c r="B7" s="14"/>
      <c r="C7" s="15"/>
      <c r="D7" s="190"/>
      <c r="E7" s="192"/>
      <c r="F7" s="192"/>
      <c r="G7" s="192"/>
      <c r="H7" s="192"/>
      <c r="I7" s="192"/>
      <c r="J7" s="192"/>
      <c r="K7" s="192"/>
      <c r="L7" s="192"/>
      <c r="M7" s="192"/>
      <c r="N7" s="192"/>
      <c r="O7" s="192"/>
      <c r="P7" s="192"/>
      <c r="Q7" s="233"/>
      <c r="R7" s="16"/>
      <c r="S7" s="14"/>
      <c r="T7" s="14"/>
      <c r="U7" s="14"/>
      <c r="V7" s="14"/>
      <c r="W7" s="14"/>
      <c r="X7" s="14"/>
      <c r="Y7" s="14"/>
      <c r="Z7" s="14"/>
      <c r="AA7" s="14"/>
      <c r="AB7" s="14"/>
      <c r="AC7" s="9"/>
      <c r="AD7" s="9"/>
      <c r="AE7" s="9"/>
      <c r="AF7" s="9"/>
      <c r="AG7" s="9"/>
      <c r="AH7" s="9"/>
      <c r="AI7" s="9"/>
      <c r="AJ7" s="9"/>
      <c r="AK7" s="9"/>
      <c r="AL7" s="9"/>
      <c r="AM7" s="9"/>
      <c r="AN7" s="9"/>
      <c r="AO7" s="14"/>
      <c r="AP7" s="14"/>
      <c r="AQ7" s="14"/>
      <c r="AR7" s="14"/>
      <c r="AS7" s="14"/>
      <c r="AT7" s="14"/>
      <c r="AU7" s="14"/>
      <c r="AV7" s="14"/>
      <c r="AW7" s="16"/>
    </row>
    <row r="8" spans="1:49">
      <c r="A8" s="15"/>
      <c r="B8" s="14"/>
      <c r="C8" s="15"/>
      <c r="D8" s="190"/>
      <c r="E8" s="192"/>
      <c r="F8" s="192"/>
      <c r="G8" s="192"/>
      <c r="H8" s="192"/>
      <c r="I8" s="192"/>
      <c r="J8" s="192"/>
      <c r="K8" s="192"/>
      <c r="L8" s="192"/>
      <c r="M8" s="192"/>
      <c r="N8" s="192"/>
      <c r="O8" s="192"/>
      <c r="P8" s="192"/>
      <c r="Q8" s="233"/>
      <c r="R8" s="16"/>
      <c r="S8" s="14"/>
      <c r="T8" s="14"/>
      <c r="U8" s="14"/>
      <c r="V8" s="14"/>
      <c r="W8" s="14"/>
      <c r="X8" s="14"/>
      <c r="Y8" s="14"/>
      <c r="Z8" s="14"/>
      <c r="AA8" s="14"/>
      <c r="AB8" s="14"/>
      <c r="AC8" s="9"/>
      <c r="AD8" s="9"/>
      <c r="AE8" s="9"/>
      <c r="AF8" s="9"/>
      <c r="AG8" s="9"/>
      <c r="AH8" s="9"/>
      <c r="AI8" s="9"/>
      <c r="AJ8" s="9"/>
      <c r="AK8" s="9"/>
      <c r="AL8" s="9"/>
      <c r="AM8" s="9"/>
      <c r="AN8" s="9"/>
      <c r="AO8" s="14"/>
      <c r="AP8" s="14"/>
      <c r="AQ8" s="14"/>
      <c r="AR8" s="14"/>
      <c r="AS8" s="14"/>
      <c r="AT8" s="14"/>
      <c r="AU8" s="14"/>
      <c r="AV8" s="14"/>
      <c r="AW8" s="16"/>
    </row>
    <row r="9" spans="1:49">
      <c r="A9" s="15"/>
      <c r="B9" s="14"/>
      <c r="C9" s="15"/>
      <c r="D9" s="190"/>
      <c r="E9" s="192"/>
      <c r="F9" s="192"/>
      <c r="G9" s="192"/>
      <c r="H9" s="192"/>
      <c r="I9" s="192"/>
      <c r="J9" s="192"/>
      <c r="K9" s="192"/>
      <c r="L9" s="192"/>
      <c r="M9" s="192"/>
      <c r="N9" s="192"/>
      <c r="O9" s="192"/>
      <c r="P9" s="192"/>
      <c r="Q9" s="233"/>
      <c r="R9" s="16"/>
      <c r="S9" s="14"/>
      <c r="T9" s="14"/>
      <c r="U9" s="14"/>
      <c r="V9" s="14"/>
      <c r="W9" s="14"/>
      <c r="X9" s="14"/>
      <c r="Y9" s="14"/>
      <c r="Z9" s="14"/>
      <c r="AA9" s="14"/>
      <c r="AB9" s="14"/>
      <c r="AC9" s="9"/>
      <c r="AD9" s="9"/>
      <c r="AE9" s="9"/>
      <c r="AF9" s="9"/>
      <c r="AG9" s="9"/>
      <c r="AH9" s="9"/>
      <c r="AI9" s="9"/>
      <c r="AJ9" s="9"/>
      <c r="AK9" s="9"/>
      <c r="AL9" s="9"/>
      <c r="AM9" s="9"/>
      <c r="AN9" s="9"/>
      <c r="AO9" s="14"/>
      <c r="AP9" s="14"/>
      <c r="AQ9" s="14"/>
      <c r="AR9" s="14"/>
      <c r="AS9" s="14"/>
      <c r="AT9" s="14"/>
      <c r="AU9" s="14"/>
      <c r="AV9" s="14"/>
      <c r="AW9" s="16"/>
    </row>
    <row r="10" spans="1:49">
      <c r="A10" s="15"/>
      <c r="B10" s="14"/>
      <c r="C10" s="15"/>
      <c r="D10" s="190"/>
      <c r="E10" s="192"/>
      <c r="F10" s="192"/>
      <c r="G10" s="192"/>
      <c r="H10" s="192"/>
      <c r="I10" s="192"/>
      <c r="J10" s="192"/>
      <c r="K10" s="192"/>
      <c r="L10" s="192"/>
      <c r="M10" s="192"/>
      <c r="N10" s="192"/>
      <c r="O10" s="192"/>
      <c r="P10" s="192"/>
      <c r="Q10" s="233"/>
      <c r="R10" s="16"/>
      <c r="S10" s="14"/>
      <c r="T10" s="14"/>
      <c r="U10" s="14"/>
      <c r="V10" s="14"/>
      <c r="W10" s="14"/>
      <c r="X10" s="14"/>
      <c r="Y10" s="14"/>
      <c r="Z10" s="14"/>
      <c r="AA10" s="14"/>
      <c r="AB10" s="14"/>
      <c r="AC10" s="9"/>
      <c r="AD10" s="9"/>
      <c r="AE10" s="9"/>
      <c r="AF10" s="9"/>
      <c r="AG10" s="9"/>
      <c r="AH10" s="9"/>
      <c r="AI10" s="9"/>
      <c r="AJ10" s="9"/>
      <c r="AK10" s="9"/>
      <c r="AL10" s="9"/>
      <c r="AM10" s="9"/>
      <c r="AN10" s="9"/>
      <c r="AO10" s="14"/>
      <c r="AP10" s="14"/>
      <c r="AQ10" s="14"/>
      <c r="AR10" s="14"/>
      <c r="AS10" s="14"/>
      <c r="AT10" s="14"/>
      <c r="AU10" s="14"/>
      <c r="AV10" s="14"/>
      <c r="AW10" s="16"/>
    </row>
    <row r="11" spans="1:49">
      <c r="A11" s="15"/>
      <c r="B11" s="14"/>
      <c r="C11" s="15"/>
      <c r="D11" s="190"/>
      <c r="E11" s="192"/>
      <c r="F11" s="192"/>
      <c r="G11" s="192"/>
      <c r="H11" s="192"/>
      <c r="I11" s="192"/>
      <c r="J11" s="192"/>
      <c r="K11" s="192"/>
      <c r="L11" s="192"/>
      <c r="M11" s="192"/>
      <c r="N11" s="192"/>
      <c r="O11" s="192"/>
      <c r="P11" s="192"/>
      <c r="Q11" s="233"/>
      <c r="R11" s="16"/>
      <c r="S11" s="14"/>
      <c r="T11" s="14"/>
      <c r="U11" s="14"/>
      <c r="V11" s="14"/>
      <c r="W11" s="14"/>
      <c r="X11" s="14"/>
      <c r="Y11" s="14"/>
      <c r="Z11" s="14"/>
      <c r="AA11" s="14"/>
      <c r="AB11" s="14"/>
      <c r="AC11" s="9"/>
      <c r="AD11" s="9"/>
      <c r="AE11" s="9"/>
      <c r="AF11" s="9"/>
      <c r="AG11" s="9"/>
      <c r="AH11" s="9"/>
      <c r="AI11" s="9"/>
      <c r="AJ11" s="9"/>
      <c r="AK11" s="9"/>
      <c r="AL11" s="9"/>
      <c r="AM11" s="9"/>
      <c r="AN11" s="9"/>
      <c r="AO11" s="14"/>
      <c r="AP11" s="14"/>
      <c r="AQ11" s="14"/>
      <c r="AR11" s="14"/>
      <c r="AS11" s="14"/>
      <c r="AT11" s="14"/>
      <c r="AU11" s="14"/>
      <c r="AV11" s="14"/>
      <c r="AW11" s="16"/>
    </row>
    <row r="12" spans="1:49">
      <c r="A12" s="15"/>
      <c r="B12" s="14"/>
      <c r="C12" s="15"/>
      <c r="D12" s="190"/>
      <c r="E12" s="192"/>
      <c r="F12" s="192"/>
      <c r="G12" s="192"/>
      <c r="H12" s="192"/>
      <c r="I12" s="192"/>
      <c r="J12" s="192"/>
      <c r="K12" s="192"/>
      <c r="L12" s="192"/>
      <c r="M12" s="192"/>
      <c r="N12" s="192"/>
      <c r="O12" s="192"/>
      <c r="P12" s="192"/>
      <c r="Q12" s="233"/>
      <c r="R12" s="16"/>
      <c r="S12" s="14"/>
      <c r="T12" s="14"/>
      <c r="U12" s="14"/>
      <c r="V12" s="14"/>
      <c r="W12" s="14"/>
      <c r="X12" s="14"/>
      <c r="Y12" s="14"/>
      <c r="Z12" s="14"/>
      <c r="AA12" s="14"/>
      <c r="AB12" s="14"/>
      <c r="AC12" s="9"/>
      <c r="AD12" s="9"/>
      <c r="AE12" s="9"/>
      <c r="AF12" s="9"/>
      <c r="AG12" s="9"/>
      <c r="AH12" s="9"/>
      <c r="AI12" s="9"/>
      <c r="AJ12" s="9"/>
      <c r="AK12" s="9"/>
      <c r="AL12" s="9"/>
      <c r="AM12" s="9"/>
      <c r="AN12" s="9"/>
      <c r="AO12" s="14"/>
      <c r="AP12" s="14"/>
      <c r="AQ12" s="14"/>
      <c r="AR12" s="14"/>
      <c r="AS12" s="14"/>
      <c r="AT12" s="14"/>
      <c r="AU12" s="14"/>
      <c r="AV12" s="14"/>
      <c r="AW12" s="16"/>
    </row>
    <row r="13" spans="1:49">
      <c r="A13" s="15"/>
      <c r="B13" s="14"/>
      <c r="C13" s="15"/>
      <c r="D13" s="190"/>
      <c r="E13" s="192"/>
      <c r="F13" s="192"/>
      <c r="G13" s="192"/>
      <c r="H13" s="192"/>
      <c r="I13" s="192"/>
      <c r="J13" s="192"/>
      <c r="K13" s="192"/>
      <c r="L13" s="192"/>
      <c r="M13" s="192"/>
      <c r="N13" s="192"/>
      <c r="O13" s="192"/>
      <c r="P13" s="192"/>
      <c r="Q13" s="233"/>
      <c r="R13" s="16"/>
      <c r="S13" s="14"/>
      <c r="T13" s="14"/>
      <c r="U13" s="14"/>
      <c r="V13" s="14"/>
      <c r="W13" s="14"/>
      <c r="X13" s="14"/>
      <c r="Y13" s="14"/>
      <c r="Z13" s="14"/>
      <c r="AA13" s="14"/>
      <c r="AB13" s="14"/>
      <c r="AC13" s="9"/>
      <c r="AD13" s="9"/>
      <c r="AE13" s="9"/>
      <c r="AF13" s="9"/>
      <c r="AG13" s="9"/>
      <c r="AH13" s="9"/>
      <c r="AI13" s="9"/>
      <c r="AJ13" s="9"/>
      <c r="AK13" s="9"/>
      <c r="AL13" s="9"/>
      <c r="AM13" s="9"/>
      <c r="AN13" s="9"/>
      <c r="AO13" s="14"/>
      <c r="AP13" s="14"/>
      <c r="AQ13" s="14"/>
      <c r="AR13" s="14"/>
      <c r="AS13" s="14"/>
      <c r="AT13" s="14"/>
      <c r="AU13" s="14"/>
      <c r="AV13" s="14"/>
      <c r="AW13" s="16"/>
    </row>
    <row r="14" spans="1:49">
      <c r="A14" s="15"/>
      <c r="B14" s="14"/>
      <c r="C14" s="15"/>
      <c r="D14" s="190"/>
      <c r="E14" s="192"/>
      <c r="F14" s="192"/>
      <c r="G14" s="192"/>
      <c r="H14" s="192"/>
      <c r="I14" s="192"/>
      <c r="J14" s="192"/>
      <c r="K14" s="192"/>
      <c r="L14" s="192"/>
      <c r="M14" s="192"/>
      <c r="N14" s="192"/>
      <c r="O14" s="192"/>
      <c r="P14" s="192"/>
      <c r="Q14" s="233"/>
      <c r="R14" s="16"/>
      <c r="S14" s="14"/>
      <c r="T14" s="14"/>
      <c r="U14" s="14"/>
      <c r="V14" s="14"/>
      <c r="W14" s="14"/>
      <c r="X14" s="14"/>
      <c r="Y14" s="14"/>
      <c r="Z14" s="14"/>
      <c r="AA14" s="14"/>
      <c r="AB14" s="14"/>
      <c r="AC14" s="9"/>
      <c r="AD14" s="9"/>
      <c r="AE14" s="9"/>
      <c r="AF14" s="9"/>
      <c r="AG14" s="9"/>
      <c r="AH14" s="9"/>
      <c r="AI14" s="9"/>
      <c r="AJ14" s="9"/>
      <c r="AK14" s="9"/>
      <c r="AL14" s="9"/>
      <c r="AM14" s="9"/>
      <c r="AN14" s="9"/>
      <c r="AO14" s="14"/>
      <c r="AP14" s="14"/>
      <c r="AQ14" s="14"/>
      <c r="AR14" s="14"/>
      <c r="AS14" s="14"/>
      <c r="AT14" s="14"/>
      <c r="AU14" s="14"/>
      <c r="AV14" s="14"/>
      <c r="AW14" s="16"/>
    </row>
    <row r="15" spans="1:49">
      <c r="A15" s="15"/>
      <c r="B15" s="14"/>
      <c r="C15" s="15"/>
      <c r="D15" s="190"/>
      <c r="E15" s="192"/>
      <c r="F15" s="192"/>
      <c r="G15" s="192"/>
      <c r="H15" s="192"/>
      <c r="I15" s="192"/>
      <c r="J15" s="192"/>
      <c r="K15" s="192"/>
      <c r="L15" s="192"/>
      <c r="M15" s="192"/>
      <c r="N15" s="192"/>
      <c r="O15" s="192"/>
      <c r="P15" s="192"/>
      <c r="Q15" s="233"/>
      <c r="R15" s="16"/>
      <c r="S15" s="14"/>
      <c r="T15" s="14"/>
      <c r="U15" s="14"/>
      <c r="V15" s="14"/>
      <c r="W15" s="14"/>
      <c r="X15" s="14"/>
      <c r="Y15" s="14"/>
      <c r="Z15" s="14"/>
      <c r="AA15" s="14"/>
      <c r="AB15" s="14"/>
      <c r="AC15" s="9"/>
      <c r="AD15" s="9"/>
      <c r="AE15" s="9"/>
      <c r="AF15" s="9"/>
      <c r="AG15" s="9"/>
      <c r="AH15" s="9"/>
      <c r="AI15" s="9"/>
      <c r="AJ15" s="9"/>
      <c r="AK15" s="9"/>
      <c r="AL15" s="9"/>
      <c r="AM15" s="9"/>
      <c r="AN15" s="9"/>
      <c r="AO15" s="14"/>
      <c r="AP15" s="14"/>
      <c r="AQ15" s="14"/>
      <c r="AR15" s="14"/>
      <c r="AS15" s="14"/>
      <c r="AT15" s="14"/>
      <c r="AU15" s="14"/>
      <c r="AV15" s="14"/>
      <c r="AW15" s="16"/>
    </row>
    <row r="16" spans="1:49">
      <c r="A16" s="15"/>
      <c r="B16" s="14"/>
      <c r="C16" s="15"/>
      <c r="D16" s="190"/>
      <c r="E16" s="192"/>
      <c r="F16" s="192"/>
      <c r="G16" s="192"/>
      <c r="H16" s="192"/>
      <c r="I16" s="192"/>
      <c r="J16" s="192"/>
      <c r="K16" s="192"/>
      <c r="L16" s="192"/>
      <c r="M16" s="192"/>
      <c r="N16" s="192"/>
      <c r="O16" s="192"/>
      <c r="P16" s="192"/>
      <c r="Q16" s="233"/>
      <c r="R16" s="16"/>
      <c r="S16" s="14"/>
      <c r="T16" s="14"/>
      <c r="U16" s="14"/>
      <c r="V16" s="14"/>
      <c r="W16" s="14"/>
      <c r="X16" s="14"/>
      <c r="Y16" s="14"/>
      <c r="Z16" s="14"/>
      <c r="AA16" s="14"/>
      <c r="AB16" s="14"/>
      <c r="AC16" s="9"/>
      <c r="AD16" s="9"/>
      <c r="AE16" s="9"/>
      <c r="AF16" s="9"/>
      <c r="AG16" s="9"/>
      <c r="AH16" s="9"/>
      <c r="AI16" s="9"/>
      <c r="AJ16" s="9"/>
      <c r="AK16" s="9"/>
      <c r="AL16" s="9"/>
      <c r="AM16" s="9"/>
      <c r="AN16" s="9"/>
      <c r="AO16" s="14"/>
      <c r="AP16" s="14"/>
      <c r="AQ16" s="14"/>
      <c r="AR16" s="14"/>
      <c r="AS16" s="14"/>
      <c r="AT16" s="14"/>
      <c r="AU16" s="14"/>
      <c r="AV16" s="14"/>
      <c r="AW16" s="16"/>
    </row>
    <row r="17" spans="1:49">
      <c r="A17" s="15"/>
      <c r="B17" s="14"/>
      <c r="C17" s="15"/>
      <c r="D17" s="190"/>
      <c r="E17" s="192"/>
      <c r="F17" s="192"/>
      <c r="G17" s="192"/>
      <c r="H17" s="192"/>
      <c r="I17" s="192"/>
      <c r="J17" s="192"/>
      <c r="K17" s="192"/>
      <c r="L17" s="192"/>
      <c r="M17" s="192"/>
      <c r="N17" s="192"/>
      <c r="O17" s="192"/>
      <c r="P17" s="192"/>
      <c r="Q17" s="233"/>
      <c r="R17" s="16"/>
      <c r="S17" s="14"/>
      <c r="T17" s="14"/>
      <c r="U17" s="14"/>
      <c r="V17" s="14"/>
      <c r="W17" s="14"/>
      <c r="X17" s="14"/>
      <c r="Y17" s="14"/>
      <c r="Z17" s="14"/>
      <c r="AA17" s="14"/>
      <c r="AB17" s="14"/>
      <c r="AC17" s="9"/>
      <c r="AD17" s="9"/>
      <c r="AE17" s="9"/>
      <c r="AF17" s="9"/>
      <c r="AG17" s="9"/>
      <c r="AH17" s="9"/>
      <c r="AI17" s="9"/>
      <c r="AJ17" s="9"/>
      <c r="AK17" s="9"/>
      <c r="AL17" s="9"/>
      <c r="AM17" s="9"/>
      <c r="AN17" s="9"/>
      <c r="AO17" s="14"/>
      <c r="AP17" s="14"/>
      <c r="AQ17" s="14"/>
      <c r="AR17" s="14"/>
      <c r="AS17" s="14"/>
      <c r="AT17" s="14"/>
      <c r="AU17" s="14"/>
      <c r="AV17" s="14"/>
      <c r="AW17" s="16"/>
    </row>
    <row r="18" spans="1:49">
      <c r="A18" s="15"/>
      <c r="B18" s="14"/>
      <c r="C18" s="15"/>
      <c r="D18" s="190"/>
      <c r="E18" s="192"/>
      <c r="F18" s="192"/>
      <c r="G18" s="192"/>
      <c r="H18" s="192"/>
      <c r="I18" s="192"/>
      <c r="J18" s="192"/>
      <c r="K18" s="192"/>
      <c r="L18" s="192"/>
      <c r="M18" s="192"/>
      <c r="N18" s="192"/>
      <c r="O18" s="192"/>
      <c r="P18" s="192"/>
      <c r="Q18" s="233"/>
      <c r="R18" s="16"/>
      <c r="S18" s="14"/>
      <c r="T18" s="14"/>
      <c r="U18" s="14"/>
      <c r="V18" s="14"/>
      <c r="W18" s="14"/>
      <c r="X18" s="14"/>
      <c r="Y18" s="14"/>
      <c r="Z18" s="14"/>
      <c r="AA18" s="14"/>
      <c r="AB18" s="14"/>
      <c r="AC18" s="9"/>
      <c r="AD18" s="9"/>
      <c r="AE18" s="9"/>
      <c r="AF18" s="9"/>
      <c r="AG18" s="9"/>
      <c r="AH18" s="9"/>
      <c r="AI18" s="9"/>
      <c r="AJ18" s="9"/>
      <c r="AK18" s="9"/>
      <c r="AL18" s="9"/>
      <c r="AM18" s="9"/>
      <c r="AN18" s="9"/>
      <c r="AO18" s="14"/>
      <c r="AP18" s="14"/>
      <c r="AQ18" s="14"/>
      <c r="AR18" s="14"/>
      <c r="AS18" s="14"/>
      <c r="AT18" s="14"/>
      <c r="AU18" s="14"/>
      <c r="AV18" s="14"/>
      <c r="AW18" s="16"/>
    </row>
    <row r="19" spans="1:49">
      <c r="A19" s="15"/>
      <c r="B19" s="14"/>
      <c r="C19" s="15"/>
      <c r="D19" s="234"/>
      <c r="E19" s="197"/>
      <c r="F19" s="197"/>
      <c r="G19" s="197"/>
      <c r="H19" s="197"/>
      <c r="I19" s="197"/>
      <c r="J19" s="197"/>
      <c r="K19" s="197"/>
      <c r="L19" s="197"/>
      <c r="M19" s="197"/>
      <c r="N19" s="197"/>
      <c r="O19" s="197"/>
      <c r="P19" s="197"/>
      <c r="Q19" s="235"/>
      <c r="R19" s="16"/>
      <c r="S19" s="14"/>
      <c r="T19" s="14"/>
      <c r="U19" s="14"/>
      <c r="V19" s="14"/>
      <c r="W19" s="14"/>
      <c r="X19" s="14"/>
      <c r="Y19" s="14"/>
      <c r="Z19" s="14"/>
      <c r="AA19" s="14"/>
      <c r="AB19" s="14"/>
      <c r="AC19" s="9"/>
      <c r="AD19" s="9"/>
      <c r="AE19" s="9"/>
      <c r="AF19" s="9"/>
      <c r="AG19" s="9"/>
      <c r="AH19" s="9"/>
      <c r="AI19" s="9"/>
      <c r="AJ19" s="9"/>
      <c r="AK19" s="9"/>
      <c r="AL19" s="9"/>
      <c r="AM19" s="9"/>
      <c r="AN19" s="9"/>
      <c r="AO19" s="14"/>
      <c r="AP19" s="14"/>
      <c r="AQ19" s="14"/>
      <c r="AR19" s="14"/>
      <c r="AS19" s="14"/>
      <c r="AT19" s="14"/>
      <c r="AU19" s="14"/>
      <c r="AV19" s="14"/>
      <c r="AW19" s="16"/>
    </row>
    <row r="20" spans="1:49" ht="9" customHeight="1">
      <c r="A20" s="15"/>
      <c r="B20" s="14"/>
      <c r="C20" s="15"/>
      <c r="D20" s="221"/>
      <c r="E20" s="221"/>
      <c r="F20" s="221"/>
      <c r="G20" s="221"/>
      <c r="H20" s="221"/>
      <c r="I20" s="221"/>
      <c r="J20" s="221"/>
      <c r="K20" s="221"/>
      <c r="L20" s="221"/>
      <c r="M20" s="221"/>
      <c r="N20" s="221"/>
      <c r="O20" s="221"/>
      <c r="P20" s="221"/>
      <c r="Q20" s="221"/>
      <c r="R20" s="16"/>
      <c r="S20" s="14"/>
      <c r="T20" s="14"/>
      <c r="U20" s="14"/>
      <c r="V20" s="14"/>
      <c r="W20" s="14"/>
      <c r="X20" s="14"/>
      <c r="Y20" s="14"/>
      <c r="Z20" s="14"/>
      <c r="AA20" s="14"/>
      <c r="AB20" s="14"/>
      <c r="AC20" s="9"/>
      <c r="AD20" s="9"/>
      <c r="AE20" s="9"/>
      <c r="AF20" s="9"/>
      <c r="AG20" s="9"/>
      <c r="AH20" s="9"/>
      <c r="AI20" s="9"/>
      <c r="AJ20" s="9"/>
      <c r="AK20" s="9"/>
      <c r="AL20" s="9"/>
      <c r="AM20" s="9"/>
      <c r="AN20" s="9"/>
      <c r="AO20" s="14"/>
      <c r="AP20" s="14"/>
      <c r="AQ20" s="14"/>
      <c r="AR20" s="14"/>
      <c r="AS20" s="14"/>
      <c r="AT20" s="14"/>
      <c r="AU20" s="14"/>
      <c r="AV20" s="14"/>
      <c r="AW20" s="16"/>
    </row>
    <row r="21" spans="1:49" ht="12" customHeight="1">
      <c r="A21" s="15"/>
      <c r="B21" s="14"/>
      <c r="C21" s="116"/>
      <c r="D21" s="944"/>
      <c r="E21" s="945"/>
      <c r="F21" s="945"/>
      <c r="G21" s="945"/>
      <c r="H21" s="945"/>
      <c r="I21" s="945"/>
      <c r="J21" s="945"/>
      <c r="K21" s="945"/>
      <c r="L21" s="945"/>
      <c r="M21" s="945"/>
      <c r="N21" s="945"/>
      <c r="O21" s="945"/>
      <c r="P21" s="945"/>
      <c r="Q21" s="946"/>
      <c r="R21" s="16"/>
      <c r="S21" s="14"/>
      <c r="T21" s="14"/>
      <c r="U21" s="14"/>
      <c r="V21" s="14"/>
      <c r="W21" s="14"/>
      <c r="X21" s="14"/>
      <c r="Y21" s="14"/>
      <c r="Z21" s="14"/>
      <c r="AA21" s="14"/>
      <c r="AB21" s="14"/>
      <c r="AC21" s="9"/>
      <c r="AD21" s="9"/>
      <c r="AE21" s="9"/>
      <c r="AF21" s="9"/>
      <c r="AG21" s="9"/>
      <c r="AH21" s="9"/>
      <c r="AI21" s="9"/>
      <c r="AJ21" s="9"/>
      <c r="AK21" s="9"/>
      <c r="AL21" s="9"/>
      <c r="AM21" s="9"/>
      <c r="AN21" s="9"/>
      <c r="AO21" s="14"/>
      <c r="AP21" s="14"/>
      <c r="AQ21" s="14"/>
      <c r="AR21" s="14"/>
      <c r="AS21" s="14"/>
      <c r="AT21" s="14"/>
      <c r="AU21" s="14"/>
      <c r="AV21" s="14"/>
      <c r="AW21" s="16"/>
    </row>
    <row r="22" spans="1:49" ht="18" customHeight="1">
      <c r="A22" s="15"/>
      <c r="B22" s="14"/>
      <c r="C22" s="116"/>
      <c r="D22" s="299"/>
      <c r="E22" s="238" t="s">
        <v>306</v>
      </c>
      <c r="F22" s="222"/>
      <c r="G22" s="222"/>
      <c r="H22" s="222"/>
      <c r="I22" s="222"/>
      <c r="J22" s="222"/>
      <c r="K22" s="222"/>
      <c r="L22" s="222"/>
      <c r="M22" s="222"/>
      <c r="N22" s="222"/>
      <c r="O22" s="223"/>
      <c r="P22" s="223"/>
      <c r="Q22" s="300"/>
      <c r="R22" s="16"/>
      <c r="S22" s="14"/>
      <c r="T22" s="14"/>
      <c r="U22" s="14"/>
      <c r="V22" s="14"/>
      <c r="W22" s="14"/>
      <c r="X22" s="14"/>
      <c r="Y22" s="14"/>
      <c r="Z22" s="14"/>
      <c r="AA22" s="14"/>
      <c r="AB22" s="14"/>
      <c r="AC22" s="9"/>
      <c r="AD22" s="9"/>
      <c r="AE22" s="9"/>
      <c r="AF22" s="9"/>
      <c r="AG22" s="9"/>
      <c r="AH22" s="9"/>
      <c r="AI22" s="9"/>
      <c r="AJ22" s="9"/>
      <c r="AK22" s="9"/>
      <c r="AL22" s="9"/>
      <c r="AM22" s="9"/>
      <c r="AN22" s="9"/>
      <c r="AO22" s="14"/>
      <c r="AP22" s="14"/>
      <c r="AQ22" s="14"/>
      <c r="AR22" s="14"/>
      <c r="AS22" s="14"/>
      <c r="AT22" s="14"/>
      <c r="AU22" s="14"/>
      <c r="AV22" s="14"/>
      <c r="AW22" s="16"/>
    </row>
    <row r="23" spans="1:49" ht="12" customHeight="1">
      <c r="A23" s="15"/>
      <c r="B23" s="14"/>
      <c r="C23" s="116"/>
      <c r="D23" s="224"/>
      <c r="E23" s="222"/>
      <c r="F23" s="222"/>
      <c r="G23" s="222"/>
      <c r="H23" s="222"/>
      <c r="I23" s="222"/>
      <c r="J23" s="222"/>
      <c r="K23" s="222"/>
      <c r="L23" s="225"/>
      <c r="M23" s="225"/>
      <c r="N23" s="222"/>
      <c r="O23" s="223"/>
      <c r="P23" s="223"/>
      <c r="Q23" s="300"/>
      <c r="R23" s="16"/>
      <c r="S23" s="14"/>
      <c r="T23" s="14"/>
      <c r="U23" s="14"/>
      <c r="V23" s="14"/>
      <c r="W23" s="14"/>
      <c r="X23" s="14"/>
      <c r="Y23" s="14"/>
      <c r="Z23" s="14"/>
      <c r="AA23" s="14"/>
      <c r="AB23" s="14"/>
      <c r="AC23" s="9"/>
      <c r="AD23" s="9"/>
      <c r="AE23" s="9"/>
      <c r="AF23" s="9"/>
      <c r="AG23" s="9"/>
      <c r="AH23" s="9"/>
      <c r="AI23" s="9"/>
      <c r="AJ23" s="9"/>
      <c r="AK23" s="9"/>
      <c r="AL23" s="9"/>
      <c r="AM23" s="9"/>
      <c r="AN23" s="9"/>
      <c r="AO23" s="14"/>
      <c r="AP23" s="14"/>
      <c r="AQ23" s="14"/>
      <c r="AR23" s="14"/>
      <c r="AS23" s="14"/>
      <c r="AT23" s="14"/>
      <c r="AU23" s="14"/>
      <c r="AV23" s="14"/>
      <c r="AW23" s="16"/>
    </row>
    <row r="24" spans="1:49" ht="30" customHeight="1">
      <c r="A24" s="15"/>
      <c r="B24" s="14"/>
      <c r="C24" s="116"/>
      <c r="D24" s="190"/>
      <c r="E24" s="870" t="s">
        <v>367</v>
      </c>
      <c r="F24" s="227"/>
      <c r="G24" s="196" t="s">
        <v>302</v>
      </c>
      <c r="H24" s="226"/>
      <c r="I24" s="226"/>
      <c r="J24" s="226"/>
      <c r="K24" s="226"/>
      <c r="L24" s="226"/>
      <c r="M24" s="226"/>
      <c r="N24" s="226"/>
      <c r="O24" s="943" t="s">
        <v>304</v>
      </c>
      <c r="P24" s="943"/>
      <c r="Q24" s="233"/>
      <c r="R24" s="16"/>
      <c r="S24" s="14"/>
      <c r="T24" s="14"/>
      <c r="U24" s="14"/>
      <c r="V24" s="14"/>
      <c r="W24" s="14"/>
      <c r="X24" s="14"/>
      <c r="Y24" s="14"/>
      <c r="Z24" s="14"/>
      <c r="AA24" s="14"/>
      <c r="AB24" s="14"/>
      <c r="AC24" s="9"/>
      <c r="AD24" s="9"/>
      <c r="AE24" s="9"/>
      <c r="AF24" s="9"/>
      <c r="AG24" s="9"/>
      <c r="AH24" s="9"/>
      <c r="AI24" s="9"/>
      <c r="AJ24" s="9"/>
      <c r="AK24" s="9"/>
      <c r="AL24" s="9"/>
      <c r="AM24" s="9"/>
      <c r="AN24" s="9"/>
      <c r="AO24" s="14"/>
      <c r="AP24" s="14"/>
      <c r="AQ24" s="14"/>
      <c r="AR24" s="14"/>
      <c r="AS24" s="14"/>
      <c r="AT24" s="14"/>
      <c r="AU24" s="14"/>
      <c r="AV24" s="14"/>
      <c r="AW24" s="16"/>
    </row>
    <row r="25" spans="1:49" ht="30" customHeight="1">
      <c r="A25" s="15"/>
      <c r="B25" s="14"/>
      <c r="C25" s="116"/>
      <c r="D25" s="190"/>
      <c r="E25" s="870" t="s">
        <v>368</v>
      </c>
      <c r="F25" s="226"/>
      <c r="G25" s="196" t="s">
        <v>303</v>
      </c>
      <c r="H25" s="227"/>
      <c r="I25" s="227"/>
      <c r="J25" s="227"/>
      <c r="K25" s="227"/>
      <c r="L25" s="196"/>
      <c r="M25" s="196"/>
      <c r="N25" s="196"/>
      <c r="O25" s="943" t="s">
        <v>305</v>
      </c>
      <c r="P25" s="943"/>
      <c r="Q25" s="233"/>
      <c r="R25" s="16"/>
      <c r="S25" s="14"/>
      <c r="T25" s="14"/>
      <c r="U25" s="14"/>
      <c r="V25" s="14"/>
      <c r="W25" s="14"/>
      <c r="X25" s="14"/>
      <c r="Y25" s="14"/>
      <c r="Z25" s="14"/>
      <c r="AA25" s="14"/>
      <c r="AB25" s="14"/>
      <c r="AC25" s="9"/>
      <c r="AD25" s="9"/>
      <c r="AE25" s="9"/>
      <c r="AF25" s="9"/>
      <c r="AG25" s="9"/>
      <c r="AH25" s="9"/>
      <c r="AI25" s="9"/>
      <c r="AJ25" s="9"/>
      <c r="AK25" s="9"/>
      <c r="AL25" s="9"/>
      <c r="AM25" s="9"/>
      <c r="AN25" s="9"/>
      <c r="AO25" s="14"/>
      <c r="AP25" s="14"/>
      <c r="AQ25" s="14"/>
      <c r="AR25" s="14"/>
      <c r="AS25" s="14"/>
      <c r="AT25" s="14"/>
      <c r="AU25" s="14"/>
      <c r="AV25" s="14"/>
      <c r="AW25" s="16"/>
    </row>
    <row r="26" spans="1:49" ht="35.1" customHeight="1">
      <c r="A26" s="15"/>
      <c r="B26" s="14"/>
      <c r="C26" s="116"/>
      <c r="D26" s="234"/>
      <c r="E26" s="197"/>
      <c r="F26" s="197"/>
      <c r="G26" s="197"/>
      <c r="H26" s="197"/>
      <c r="I26" s="197"/>
      <c r="J26" s="197"/>
      <c r="K26" s="197"/>
      <c r="L26" s="197"/>
      <c r="M26" s="197"/>
      <c r="N26" s="197"/>
      <c r="O26" s="197"/>
      <c r="P26" s="197"/>
      <c r="Q26" s="235"/>
      <c r="R26" s="16"/>
      <c r="S26" s="14"/>
      <c r="T26" s="14"/>
      <c r="U26" s="14"/>
      <c r="V26" s="14"/>
      <c r="W26" s="14"/>
      <c r="X26" s="14"/>
      <c r="Y26" s="14"/>
      <c r="Z26" s="14"/>
      <c r="AA26" s="14"/>
      <c r="AB26" s="14"/>
      <c r="AC26" s="9"/>
      <c r="AD26" s="9"/>
      <c r="AE26" s="9"/>
      <c r="AF26" s="9"/>
      <c r="AG26" s="9"/>
      <c r="AH26" s="9"/>
      <c r="AI26" s="9"/>
      <c r="AJ26" s="9"/>
      <c r="AK26" s="9"/>
      <c r="AL26" s="9"/>
      <c r="AM26" s="9"/>
      <c r="AN26" s="9"/>
      <c r="AO26" s="14"/>
      <c r="AP26" s="14"/>
      <c r="AQ26" s="14"/>
      <c r="AR26" s="14"/>
      <c r="AS26" s="14"/>
      <c r="AT26" s="14"/>
      <c r="AU26" s="14"/>
      <c r="AV26" s="14"/>
      <c r="AW26" s="16"/>
    </row>
    <row r="27" spans="1:49" ht="15" customHeight="1">
      <c r="A27" s="15"/>
      <c r="B27" s="14"/>
      <c r="C27" s="17"/>
      <c r="D27" s="18"/>
      <c r="E27" s="18"/>
      <c r="F27" s="18"/>
      <c r="G27" s="18"/>
      <c r="H27" s="18"/>
      <c r="I27" s="18"/>
      <c r="J27" s="18"/>
      <c r="K27" s="18"/>
      <c r="L27" s="18"/>
      <c r="M27" s="18"/>
      <c r="N27" s="18"/>
      <c r="O27" s="18"/>
      <c r="P27" s="18"/>
      <c r="Q27" s="18"/>
      <c r="R27" s="19"/>
      <c r="S27" s="14"/>
      <c r="T27" s="14"/>
      <c r="U27" s="14"/>
      <c r="V27" s="14"/>
      <c r="W27" s="14"/>
      <c r="X27" s="14"/>
      <c r="Y27" s="14"/>
      <c r="Z27" s="14"/>
      <c r="AA27" s="14"/>
      <c r="AB27" s="14"/>
      <c r="AC27" s="9"/>
      <c r="AD27" s="9"/>
      <c r="AE27" s="9"/>
      <c r="AF27" s="9"/>
      <c r="AG27" s="9"/>
      <c r="AH27" s="9"/>
      <c r="AI27" s="9"/>
      <c r="AJ27" s="9"/>
      <c r="AK27" s="9"/>
      <c r="AL27" s="9"/>
      <c r="AM27" s="9"/>
      <c r="AN27" s="9"/>
      <c r="AO27" s="14"/>
      <c r="AP27" s="14"/>
      <c r="AQ27" s="14"/>
      <c r="AR27" s="14"/>
      <c r="AS27" s="14"/>
      <c r="AT27" s="14"/>
      <c r="AU27" s="14"/>
      <c r="AV27" s="14"/>
      <c r="AW27" s="16"/>
    </row>
    <row r="28" spans="1:49" ht="12.75" customHeight="1">
      <c r="A28" s="15"/>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9"/>
      <c r="AD28" s="9"/>
      <c r="AE28" s="9"/>
      <c r="AF28" s="9"/>
      <c r="AG28" s="9"/>
      <c r="AH28" s="9"/>
      <c r="AI28" s="9"/>
      <c r="AJ28" s="9"/>
      <c r="AK28" s="9"/>
      <c r="AL28" s="9"/>
      <c r="AM28" s="9"/>
      <c r="AN28" s="9"/>
      <c r="AO28" s="14"/>
      <c r="AP28" s="14"/>
      <c r="AQ28" s="14"/>
      <c r="AR28" s="14"/>
      <c r="AS28" s="14"/>
      <c r="AT28" s="14"/>
      <c r="AU28" s="14"/>
      <c r="AV28" s="14"/>
      <c r="AW28" s="16"/>
    </row>
    <row r="29" spans="1:49">
      <c r="A29" s="1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9"/>
      <c r="AD29" s="9"/>
      <c r="AE29" s="9"/>
      <c r="AF29" s="9"/>
      <c r="AG29" s="9"/>
      <c r="AH29" s="9"/>
      <c r="AI29" s="9"/>
      <c r="AJ29" s="9"/>
      <c r="AK29" s="9"/>
      <c r="AL29" s="9"/>
      <c r="AM29" s="9"/>
      <c r="AN29" s="9"/>
      <c r="AO29" s="14"/>
      <c r="AP29" s="14"/>
      <c r="AQ29" s="14"/>
      <c r="AR29" s="14"/>
      <c r="AS29" s="14"/>
      <c r="AT29" s="14"/>
      <c r="AU29" s="14"/>
      <c r="AV29" s="14"/>
      <c r="AW29" s="16"/>
    </row>
    <row r="30" spans="1:49">
      <c r="A30" s="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9"/>
      <c r="AD30" s="9"/>
      <c r="AE30" s="9"/>
      <c r="AF30" s="9"/>
      <c r="AG30" s="9"/>
      <c r="AH30" s="9"/>
      <c r="AI30" s="9"/>
      <c r="AJ30" s="9"/>
      <c r="AK30" s="9"/>
      <c r="AL30" s="9"/>
      <c r="AM30" s="9"/>
      <c r="AN30" s="9"/>
      <c r="AO30" s="14"/>
      <c r="AP30" s="14"/>
      <c r="AQ30" s="14"/>
      <c r="AR30" s="14"/>
      <c r="AS30" s="14"/>
      <c r="AT30" s="14"/>
      <c r="AU30" s="14"/>
      <c r="AV30" s="14"/>
      <c r="AW30" s="16"/>
    </row>
    <row r="31" spans="1:49">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9"/>
      <c r="AD31" s="9"/>
      <c r="AE31" s="9"/>
      <c r="AF31" s="9"/>
      <c r="AG31" s="9"/>
      <c r="AH31" s="9"/>
      <c r="AI31" s="9"/>
      <c r="AJ31" s="9"/>
      <c r="AK31" s="9"/>
      <c r="AL31" s="9"/>
      <c r="AM31" s="9"/>
      <c r="AN31" s="9"/>
      <c r="AO31" s="14"/>
      <c r="AP31" s="14"/>
      <c r="AQ31" s="14"/>
      <c r="AR31" s="14"/>
      <c r="AS31" s="14"/>
      <c r="AT31" s="14"/>
      <c r="AU31" s="14"/>
      <c r="AV31" s="14"/>
      <c r="AW31" s="16"/>
    </row>
    <row r="32" spans="1:49">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9"/>
      <c r="AD32" s="9"/>
      <c r="AE32" s="9"/>
      <c r="AF32" s="9"/>
      <c r="AG32" s="9"/>
      <c r="AH32" s="9"/>
      <c r="AI32" s="9"/>
      <c r="AJ32" s="9"/>
      <c r="AK32" s="9"/>
      <c r="AL32" s="9"/>
      <c r="AM32" s="9"/>
      <c r="AN32" s="9"/>
      <c r="AO32" s="14"/>
      <c r="AP32" s="14"/>
      <c r="AQ32" s="14"/>
      <c r="AR32" s="14"/>
      <c r="AS32" s="14"/>
      <c r="AT32" s="14"/>
      <c r="AU32" s="14"/>
      <c r="AV32" s="14"/>
      <c r="AW32" s="16"/>
    </row>
    <row r="33" spans="1:49">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9"/>
      <c r="AD33" s="9"/>
      <c r="AE33" s="9"/>
      <c r="AF33" s="9"/>
      <c r="AG33" s="9"/>
      <c r="AH33" s="9"/>
      <c r="AI33" s="9"/>
      <c r="AJ33" s="9"/>
      <c r="AK33" s="9"/>
      <c r="AL33" s="9"/>
      <c r="AM33" s="9"/>
      <c r="AN33" s="9"/>
      <c r="AO33" s="14"/>
      <c r="AP33" s="14"/>
      <c r="AQ33" s="14"/>
      <c r="AR33" s="14"/>
      <c r="AS33" s="14"/>
      <c r="AT33" s="14"/>
      <c r="AU33" s="14"/>
      <c r="AV33" s="14"/>
      <c r="AW33" s="16"/>
    </row>
    <row r="34" spans="1:49">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9"/>
      <c r="AD34" s="9"/>
      <c r="AE34" s="9"/>
      <c r="AF34" s="9"/>
      <c r="AG34" s="9"/>
      <c r="AH34" s="9"/>
      <c r="AI34" s="9"/>
      <c r="AJ34" s="9"/>
      <c r="AK34" s="9"/>
      <c r="AL34" s="9"/>
      <c r="AM34" s="9"/>
      <c r="AN34" s="9"/>
      <c r="AO34" s="14"/>
      <c r="AP34" s="14"/>
      <c r="AQ34" s="14"/>
      <c r="AR34" s="14"/>
      <c r="AS34" s="14"/>
      <c r="AT34" s="14"/>
      <c r="AU34" s="14"/>
      <c r="AV34" s="14"/>
      <c r="AW34" s="16"/>
    </row>
    <row r="35" spans="1:49">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9"/>
      <c r="AD35" s="9"/>
      <c r="AE35" s="9"/>
      <c r="AF35" s="9"/>
      <c r="AG35" s="9"/>
      <c r="AH35" s="9"/>
      <c r="AI35" s="9"/>
      <c r="AJ35" s="9"/>
      <c r="AK35" s="9"/>
      <c r="AL35" s="9"/>
      <c r="AM35" s="9"/>
      <c r="AN35" s="9"/>
      <c r="AO35" s="14"/>
      <c r="AP35" s="14"/>
      <c r="AQ35" s="14"/>
      <c r="AR35" s="14"/>
      <c r="AS35" s="14"/>
      <c r="AT35" s="14"/>
      <c r="AU35" s="14"/>
      <c r="AV35" s="14"/>
      <c r="AW35" s="16"/>
    </row>
    <row r="36" spans="1:4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9"/>
      <c r="AD36" s="9"/>
      <c r="AE36" s="9"/>
      <c r="AF36" s="9"/>
      <c r="AG36" s="9"/>
      <c r="AH36" s="9"/>
      <c r="AI36" s="9"/>
      <c r="AJ36" s="9"/>
      <c r="AK36" s="9"/>
      <c r="AL36" s="9"/>
      <c r="AM36" s="9"/>
      <c r="AN36" s="9"/>
      <c r="AO36" s="14"/>
      <c r="AP36" s="14"/>
      <c r="AQ36" s="14"/>
      <c r="AR36" s="14"/>
      <c r="AS36" s="14"/>
      <c r="AT36" s="14"/>
      <c r="AU36" s="14"/>
      <c r="AV36" s="14"/>
      <c r="AW36" s="16"/>
    </row>
    <row r="37" spans="1:49">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9"/>
      <c r="AD37" s="9"/>
      <c r="AE37" s="9"/>
      <c r="AF37" s="9"/>
      <c r="AG37" s="9"/>
      <c r="AH37" s="9"/>
      <c r="AI37" s="9"/>
      <c r="AJ37" s="9"/>
      <c r="AK37" s="9"/>
      <c r="AL37" s="9"/>
      <c r="AM37" s="9"/>
      <c r="AN37" s="9"/>
      <c r="AO37" s="14"/>
      <c r="AP37" s="14"/>
      <c r="AQ37" s="14"/>
      <c r="AR37" s="14"/>
      <c r="AS37" s="14"/>
      <c r="AT37" s="14"/>
      <c r="AU37" s="14"/>
      <c r="AV37" s="14"/>
      <c r="AW37" s="16"/>
    </row>
    <row r="38" spans="1:49">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9"/>
      <c r="AD38" s="9"/>
      <c r="AE38" s="9"/>
      <c r="AF38" s="9"/>
      <c r="AG38" s="9"/>
      <c r="AH38" s="9"/>
      <c r="AI38" s="9"/>
      <c r="AJ38" s="9"/>
      <c r="AK38" s="9"/>
      <c r="AL38" s="9"/>
      <c r="AM38" s="9"/>
      <c r="AN38" s="9"/>
      <c r="AO38" s="14"/>
      <c r="AP38" s="14"/>
      <c r="AQ38" s="14"/>
      <c r="AR38" s="14"/>
      <c r="AS38" s="14"/>
      <c r="AT38" s="14"/>
      <c r="AU38" s="14"/>
      <c r="AV38" s="14"/>
      <c r="AW38" s="16"/>
    </row>
    <row r="39" spans="1:4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9"/>
      <c r="AD39" s="9"/>
      <c r="AE39" s="9"/>
      <c r="AF39" s="9"/>
      <c r="AG39" s="9"/>
      <c r="AH39" s="9"/>
      <c r="AI39" s="9"/>
      <c r="AJ39" s="9"/>
      <c r="AK39" s="9"/>
      <c r="AL39" s="9"/>
      <c r="AM39" s="9"/>
      <c r="AN39" s="9"/>
      <c r="AO39" s="14"/>
      <c r="AP39" s="14"/>
      <c r="AQ39" s="14"/>
      <c r="AR39" s="14"/>
      <c r="AS39" s="14"/>
      <c r="AT39" s="14"/>
      <c r="AU39" s="14"/>
      <c r="AV39" s="14"/>
      <c r="AW39" s="16"/>
    </row>
    <row r="40" spans="1:49">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9"/>
      <c r="AD40" s="9"/>
      <c r="AE40" s="9"/>
      <c r="AF40" s="9"/>
      <c r="AG40" s="9"/>
      <c r="AH40" s="9"/>
      <c r="AI40" s="9"/>
      <c r="AJ40" s="9"/>
      <c r="AK40" s="9"/>
      <c r="AL40" s="9"/>
      <c r="AM40" s="9"/>
      <c r="AN40" s="9"/>
      <c r="AO40" s="14"/>
      <c r="AP40" s="14"/>
      <c r="AQ40" s="14"/>
      <c r="AR40" s="14"/>
      <c r="AS40" s="14"/>
      <c r="AT40" s="14"/>
      <c r="AU40" s="14"/>
      <c r="AV40" s="14"/>
      <c r="AW40" s="16"/>
    </row>
    <row r="41" spans="1:49">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9"/>
      <c r="AD41" s="9"/>
      <c r="AE41" s="9"/>
      <c r="AF41" s="9"/>
      <c r="AG41" s="9"/>
      <c r="AH41" s="9"/>
      <c r="AI41" s="9"/>
      <c r="AJ41" s="9"/>
      <c r="AK41" s="9"/>
      <c r="AL41" s="9"/>
      <c r="AM41" s="9"/>
      <c r="AN41" s="9"/>
      <c r="AO41" s="14"/>
      <c r="AP41" s="14"/>
      <c r="AQ41" s="14"/>
      <c r="AR41" s="14"/>
      <c r="AS41" s="14"/>
      <c r="AT41" s="14"/>
      <c r="AU41" s="14"/>
      <c r="AV41" s="14"/>
      <c r="AW41" s="16"/>
    </row>
    <row r="42" spans="1:49">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9"/>
      <c r="AD42" s="9"/>
      <c r="AE42" s="9"/>
      <c r="AF42" s="9"/>
      <c r="AG42" s="9"/>
      <c r="AH42" s="9"/>
      <c r="AI42" s="9"/>
      <c r="AJ42" s="9"/>
      <c r="AK42" s="9"/>
      <c r="AL42" s="9"/>
      <c r="AM42" s="9"/>
      <c r="AN42" s="9"/>
      <c r="AO42" s="14"/>
      <c r="AP42" s="14"/>
      <c r="AQ42" s="14"/>
      <c r="AR42" s="14"/>
      <c r="AS42" s="14"/>
      <c r="AT42" s="14"/>
      <c r="AU42" s="14"/>
      <c r="AV42" s="14"/>
      <c r="AW42" s="16"/>
    </row>
    <row r="43" spans="1:49">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9"/>
      <c r="AD43" s="9"/>
      <c r="AE43" s="9"/>
      <c r="AF43" s="9"/>
      <c r="AG43" s="9"/>
      <c r="AH43" s="9"/>
      <c r="AI43" s="9"/>
      <c r="AJ43" s="9"/>
      <c r="AK43" s="9"/>
      <c r="AL43" s="9"/>
      <c r="AM43" s="9"/>
      <c r="AN43" s="9"/>
      <c r="AO43" s="14"/>
      <c r="AP43" s="14"/>
      <c r="AQ43" s="14"/>
      <c r="AR43" s="14"/>
      <c r="AS43" s="14"/>
      <c r="AT43" s="14"/>
      <c r="AU43" s="14"/>
      <c r="AV43" s="14"/>
      <c r="AW43" s="16"/>
    </row>
    <row r="44" spans="1:49">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9"/>
      <c r="AD44" s="9"/>
      <c r="AE44" s="9"/>
      <c r="AF44" s="9"/>
      <c r="AG44" s="9"/>
      <c r="AH44" s="9"/>
      <c r="AI44" s="9"/>
      <c r="AJ44" s="9"/>
      <c r="AK44" s="9"/>
      <c r="AL44" s="9"/>
      <c r="AM44" s="9"/>
      <c r="AN44" s="9"/>
      <c r="AO44" s="14"/>
      <c r="AP44" s="14"/>
      <c r="AQ44" s="14"/>
      <c r="AR44" s="14"/>
      <c r="AS44" s="14"/>
      <c r="AT44" s="14"/>
      <c r="AU44" s="14"/>
      <c r="AV44" s="14"/>
      <c r="AW44" s="16"/>
    </row>
    <row r="45" spans="1:49">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9"/>
      <c r="AD45" s="9"/>
      <c r="AE45" s="9"/>
      <c r="AF45" s="9"/>
      <c r="AG45" s="9"/>
      <c r="AH45" s="9"/>
      <c r="AI45" s="9"/>
      <c r="AJ45" s="9"/>
      <c r="AK45" s="9"/>
      <c r="AL45" s="9"/>
      <c r="AM45" s="9"/>
      <c r="AN45" s="9"/>
      <c r="AO45" s="14"/>
      <c r="AP45" s="14"/>
      <c r="AQ45" s="14"/>
      <c r="AR45" s="14"/>
      <c r="AS45" s="14"/>
      <c r="AT45" s="14"/>
      <c r="AU45" s="14"/>
      <c r="AV45" s="14"/>
      <c r="AW45" s="16"/>
    </row>
    <row r="46" spans="1:49">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9"/>
      <c r="AD46" s="9"/>
      <c r="AE46" s="9"/>
      <c r="AF46" s="9"/>
      <c r="AG46" s="9"/>
      <c r="AH46" s="9"/>
      <c r="AI46" s="9"/>
      <c r="AJ46" s="9"/>
      <c r="AK46" s="9"/>
      <c r="AL46" s="9"/>
      <c r="AM46" s="9"/>
      <c r="AN46" s="9"/>
      <c r="AO46" s="14"/>
      <c r="AP46" s="14"/>
      <c r="AQ46" s="14"/>
      <c r="AR46" s="14"/>
      <c r="AS46" s="14"/>
      <c r="AT46" s="14"/>
      <c r="AU46" s="14"/>
      <c r="AV46" s="14"/>
      <c r="AW46" s="16"/>
    </row>
    <row r="47" spans="1:49">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9"/>
      <c r="AD47" s="9"/>
      <c r="AE47" s="9"/>
      <c r="AF47" s="9"/>
      <c r="AG47" s="9"/>
      <c r="AH47" s="9"/>
      <c r="AI47" s="9"/>
      <c r="AJ47" s="9"/>
      <c r="AK47" s="9"/>
      <c r="AL47" s="9"/>
      <c r="AM47" s="9"/>
      <c r="AN47" s="9"/>
      <c r="AO47" s="14"/>
      <c r="AP47" s="14"/>
      <c r="AQ47" s="14"/>
      <c r="AR47" s="14"/>
      <c r="AS47" s="14"/>
      <c r="AT47" s="14"/>
      <c r="AU47" s="14"/>
      <c r="AV47" s="14"/>
      <c r="AW47" s="16"/>
    </row>
    <row r="48" spans="1:49">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9"/>
      <c r="AD48" s="9"/>
      <c r="AE48" s="9"/>
      <c r="AF48" s="9"/>
      <c r="AG48" s="9"/>
      <c r="AH48" s="9"/>
      <c r="AI48" s="9"/>
      <c r="AJ48" s="9"/>
      <c r="AK48" s="9"/>
      <c r="AL48" s="9"/>
      <c r="AM48" s="9"/>
      <c r="AN48" s="9"/>
      <c r="AO48" s="14"/>
      <c r="AP48" s="14"/>
      <c r="AQ48" s="14"/>
      <c r="AR48" s="14"/>
      <c r="AS48" s="14"/>
      <c r="AT48" s="14"/>
      <c r="AU48" s="14"/>
      <c r="AV48" s="14"/>
      <c r="AW48" s="16"/>
    </row>
    <row r="49" spans="1: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9"/>
      <c r="AD49" s="9"/>
      <c r="AE49" s="9"/>
      <c r="AF49" s="9"/>
      <c r="AG49" s="9"/>
      <c r="AH49" s="9"/>
      <c r="AI49" s="9"/>
      <c r="AJ49" s="9"/>
      <c r="AK49" s="9"/>
      <c r="AL49" s="9"/>
      <c r="AM49" s="9"/>
      <c r="AN49" s="9"/>
      <c r="AO49" s="14"/>
      <c r="AP49" s="14"/>
      <c r="AQ49" s="14"/>
      <c r="AR49" s="14"/>
      <c r="AS49" s="14"/>
      <c r="AT49" s="14"/>
      <c r="AU49" s="14"/>
      <c r="AV49" s="14"/>
      <c r="AW49" s="16"/>
    </row>
    <row r="50" spans="1:49">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9"/>
      <c r="AD50" s="9"/>
      <c r="AE50" s="9"/>
      <c r="AF50" s="9"/>
      <c r="AG50" s="9"/>
      <c r="AH50" s="9"/>
      <c r="AI50" s="9"/>
      <c r="AJ50" s="9"/>
      <c r="AK50" s="9"/>
      <c r="AL50" s="9"/>
      <c r="AM50" s="9"/>
      <c r="AN50" s="9"/>
      <c r="AO50" s="14"/>
      <c r="AP50" s="14"/>
      <c r="AQ50" s="14"/>
      <c r="AR50" s="14"/>
      <c r="AS50" s="14"/>
      <c r="AT50" s="14"/>
      <c r="AU50" s="14"/>
      <c r="AV50" s="14"/>
      <c r="AW50" s="16"/>
    </row>
    <row r="51" spans="1:49">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9"/>
      <c r="AD51" s="9"/>
      <c r="AE51" s="9"/>
      <c r="AF51" s="9"/>
      <c r="AG51" s="9"/>
      <c r="AH51" s="9"/>
      <c r="AI51" s="9"/>
      <c r="AJ51" s="9"/>
      <c r="AK51" s="9"/>
      <c r="AL51" s="9"/>
      <c r="AM51" s="9"/>
      <c r="AN51" s="9"/>
      <c r="AO51" s="14"/>
      <c r="AP51" s="14"/>
      <c r="AQ51" s="14"/>
      <c r="AR51" s="14"/>
      <c r="AS51" s="14"/>
      <c r="AT51" s="14"/>
      <c r="AU51" s="14"/>
      <c r="AV51" s="14"/>
      <c r="AW51" s="16"/>
    </row>
    <row r="52" spans="1:49">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9"/>
      <c r="AD52" s="9"/>
      <c r="AE52" s="9"/>
      <c r="AF52" s="9"/>
      <c r="AG52" s="9"/>
      <c r="AH52" s="9"/>
      <c r="AI52" s="9"/>
      <c r="AJ52" s="9"/>
      <c r="AK52" s="9"/>
      <c r="AL52" s="9"/>
      <c r="AM52" s="9"/>
      <c r="AN52" s="9"/>
      <c r="AO52" s="14"/>
      <c r="AP52" s="14"/>
      <c r="AQ52" s="14"/>
      <c r="AR52" s="14"/>
      <c r="AS52" s="14"/>
      <c r="AT52" s="14"/>
      <c r="AU52" s="14"/>
      <c r="AV52" s="14"/>
      <c r="AW52" s="16"/>
    </row>
    <row r="53" spans="1:49">
      <c r="A53" s="18"/>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9"/>
      <c r="AE53" s="9"/>
      <c r="AF53" s="9"/>
      <c r="AG53" s="9"/>
      <c r="AH53" s="9"/>
      <c r="AI53" s="9"/>
      <c r="AJ53" s="9"/>
      <c r="AK53" s="9"/>
      <c r="AL53" s="9"/>
      <c r="AM53" s="9"/>
      <c r="AN53" s="9"/>
      <c r="AO53" s="14"/>
      <c r="AP53" s="14"/>
      <c r="AQ53" s="14"/>
      <c r="AR53" s="14"/>
      <c r="AS53" s="14"/>
      <c r="AT53" s="14"/>
      <c r="AU53" s="14"/>
      <c r="AV53" s="14"/>
      <c r="AW53" s="16"/>
    </row>
    <row r="54" spans="1:49">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9"/>
      <c r="AE54" s="9"/>
      <c r="AF54" s="9"/>
      <c r="AG54" s="9"/>
      <c r="AH54" s="9"/>
      <c r="AI54" s="9"/>
      <c r="AJ54" s="9"/>
      <c r="AK54" s="9"/>
      <c r="AL54" s="9"/>
      <c r="AM54" s="9"/>
      <c r="AN54" s="9"/>
      <c r="AO54" s="14"/>
      <c r="AP54" s="14"/>
      <c r="AQ54" s="14"/>
      <c r="AR54" s="14"/>
      <c r="AS54" s="14"/>
      <c r="AT54" s="14"/>
      <c r="AU54" s="14"/>
      <c r="AV54" s="14"/>
      <c r="AW54" s="16"/>
    </row>
    <row r="55" spans="1:49">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9"/>
      <c r="AE55" s="9"/>
      <c r="AF55" s="9"/>
      <c r="AG55" s="9"/>
      <c r="AH55" s="9"/>
      <c r="AI55" s="9"/>
      <c r="AJ55" s="9"/>
      <c r="AK55" s="9"/>
      <c r="AL55" s="9"/>
      <c r="AM55" s="9"/>
      <c r="AN55" s="9"/>
      <c r="AO55" s="14"/>
      <c r="AP55" s="14"/>
      <c r="AQ55" s="14"/>
      <c r="AR55" s="14"/>
      <c r="AS55" s="14"/>
      <c r="AT55" s="14"/>
      <c r="AU55" s="14"/>
      <c r="AV55" s="14"/>
      <c r="AW55" s="16"/>
    </row>
    <row r="56" spans="1:49">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9"/>
      <c r="AE56" s="9"/>
      <c r="AF56" s="9"/>
      <c r="AG56" s="9"/>
      <c r="AH56" s="9"/>
      <c r="AI56" s="9"/>
      <c r="AJ56" s="9"/>
      <c r="AK56" s="9"/>
      <c r="AL56" s="9"/>
      <c r="AM56" s="9"/>
      <c r="AN56" s="9"/>
      <c r="AO56" s="14"/>
      <c r="AP56" s="14"/>
      <c r="AQ56" s="14"/>
      <c r="AR56" s="14"/>
      <c r="AS56" s="14"/>
      <c r="AT56" s="14"/>
      <c r="AU56" s="14"/>
      <c r="AV56" s="14"/>
      <c r="AW56" s="16"/>
    </row>
    <row r="57" spans="1:49">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9"/>
      <c r="AE57" s="9"/>
      <c r="AF57" s="9"/>
      <c r="AG57" s="9"/>
      <c r="AH57" s="9"/>
      <c r="AI57" s="9"/>
      <c r="AJ57" s="9"/>
      <c r="AK57" s="9"/>
      <c r="AL57" s="9"/>
      <c r="AM57" s="9"/>
      <c r="AN57" s="9"/>
      <c r="AO57" s="14"/>
      <c r="AP57" s="14"/>
      <c r="AQ57" s="14"/>
      <c r="AR57" s="14"/>
      <c r="AS57" s="14"/>
      <c r="AT57" s="14"/>
      <c r="AU57" s="14"/>
      <c r="AV57" s="14"/>
      <c r="AW57" s="16"/>
    </row>
    <row r="58" spans="1:49">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9"/>
      <c r="AE58" s="9"/>
      <c r="AF58" s="9"/>
      <c r="AG58" s="9"/>
      <c r="AH58" s="9"/>
      <c r="AI58" s="9"/>
      <c r="AJ58" s="9"/>
      <c r="AK58" s="9"/>
      <c r="AL58" s="9"/>
      <c r="AM58" s="9"/>
      <c r="AN58" s="9"/>
      <c r="AO58" s="14"/>
      <c r="AP58" s="14"/>
      <c r="AQ58" s="14"/>
      <c r="AR58" s="14"/>
      <c r="AS58" s="14"/>
      <c r="AT58" s="14"/>
      <c r="AU58" s="14"/>
      <c r="AV58" s="14"/>
      <c r="AW58" s="16"/>
    </row>
    <row r="59" spans="1:49">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9"/>
      <c r="AE59" s="9"/>
      <c r="AF59" s="9"/>
      <c r="AG59" s="9"/>
      <c r="AH59" s="9"/>
      <c r="AI59" s="9"/>
      <c r="AJ59" s="9"/>
      <c r="AK59" s="9"/>
      <c r="AL59" s="9"/>
      <c r="AM59" s="9"/>
      <c r="AN59" s="9"/>
      <c r="AO59" s="14"/>
      <c r="AP59" s="14"/>
      <c r="AQ59" s="14"/>
      <c r="AR59" s="14"/>
      <c r="AS59" s="14"/>
      <c r="AT59" s="14"/>
      <c r="AU59" s="14"/>
      <c r="AV59" s="14"/>
      <c r="AW59" s="16"/>
    </row>
    <row r="60" spans="1:49">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9"/>
      <c r="AE60" s="9"/>
      <c r="AF60" s="9"/>
      <c r="AG60" s="9"/>
      <c r="AH60" s="9"/>
      <c r="AI60" s="9"/>
      <c r="AJ60" s="9"/>
      <c r="AK60" s="9"/>
      <c r="AL60" s="9"/>
      <c r="AM60" s="9"/>
      <c r="AN60" s="9"/>
      <c r="AO60" s="14"/>
      <c r="AP60" s="14"/>
      <c r="AQ60" s="14"/>
      <c r="AR60" s="14"/>
      <c r="AS60" s="14"/>
      <c r="AT60" s="14"/>
      <c r="AU60" s="14"/>
      <c r="AV60" s="14"/>
      <c r="AW60" s="16"/>
    </row>
    <row r="61" spans="1:49">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9"/>
      <c r="AE61" s="9"/>
      <c r="AF61" s="9"/>
      <c r="AG61" s="9"/>
      <c r="AH61" s="9"/>
      <c r="AI61" s="9"/>
      <c r="AJ61" s="9"/>
      <c r="AK61" s="9"/>
      <c r="AL61" s="9"/>
      <c r="AM61" s="9"/>
      <c r="AN61" s="9"/>
      <c r="AO61" s="14"/>
      <c r="AP61" s="14"/>
      <c r="AQ61" s="14"/>
      <c r="AR61" s="14"/>
      <c r="AS61" s="14"/>
      <c r="AT61" s="14"/>
      <c r="AU61" s="14"/>
      <c r="AV61" s="14"/>
      <c r="AW61" s="16"/>
    </row>
    <row r="62" spans="1:49">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9"/>
      <c r="AE62" s="9"/>
      <c r="AF62" s="9"/>
      <c r="AG62" s="9"/>
      <c r="AH62" s="9"/>
      <c r="AI62" s="9"/>
      <c r="AJ62" s="9"/>
      <c r="AK62" s="9"/>
      <c r="AL62" s="9"/>
      <c r="AM62" s="9"/>
      <c r="AN62" s="9"/>
      <c r="AO62" s="14"/>
      <c r="AP62" s="14"/>
      <c r="AQ62" s="14"/>
      <c r="AR62" s="14"/>
      <c r="AS62" s="14"/>
      <c r="AT62" s="14"/>
      <c r="AU62" s="14"/>
      <c r="AV62" s="14"/>
      <c r="AW62" s="16"/>
    </row>
    <row r="63" spans="1:49">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9"/>
      <c r="AE63" s="9"/>
      <c r="AF63" s="9"/>
      <c r="AG63" s="9"/>
      <c r="AH63" s="9"/>
      <c r="AI63" s="9"/>
      <c r="AJ63" s="9"/>
      <c r="AK63" s="9"/>
      <c r="AL63" s="9"/>
      <c r="AM63" s="9"/>
      <c r="AN63" s="9"/>
      <c r="AO63" s="14"/>
      <c r="AP63" s="14"/>
      <c r="AQ63" s="14"/>
      <c r="AR63" s="14"/>
      <c r="AS63" s="14"/>
      <c r="AT63" s="14"/>
      <c r="AU63" s="14"/>
      <c r="AV63" s="14"/>
      <c r="AW63" s="16"/>
    </row>
    <row r="64" spans="1:49">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9"/>
      <c r="AE64" s="9"/>
      <c r="AF64" s="9"/>
      <c r="AG64" s="9"/>
      <c r="AH64" s="9"/>
      <c r="AI64" s="9"/>
      <c r="AJ64" s="9"/>
      <c r="AK64" s="9"/>
      <c r="AL64" s="9"/>
      <c r="AM64" s="9"/>
      <c r="AN64" s="9"/>
      <c r="AO64" s="14"/>
      <c r="AP64" s="14"/>
      <c r="AQ64" s="14"/>
      <c r="AR64" s="14"/>
      <c r="AS64" s="14"/>
      <c r="AT64" s="14"/>
      <c r="AU64" s="14"/>
      <c r="AV64" s="14"/>
      <c r="AW64" s="16"/>
    </row>
    <row r="65" spans="2:49">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9"/>
      <c r="AE65" s="9"/>
      <c r="AF65" s="9"/>
      <c r="AG65" s="9"/>
      <c r="AH65" s="9"/>
      <c r="AI65" s="9"/>
      <c r="AJ65" s="9"/>
      <c r="AK65" s="9"/>
      <c r="AL65" s="9"/>
      <c r="AM65" s="9"/>
      <c r="AN65" s="9"/>
      <c r="AO65" s="14"/>
      <c r="AP65" s="14"/>
      <c r="AQ65" s="14"/>
      <c r="AR65" s="14"/>
      <c r="AS65" s="14"/>
      <c r="AT65" s="14"/>
      <c r="AU65" s="14"/>
      <c r="AV65" s="14"/>
      <c r="AW65" s="16"/>
    </row>
    <row r="66" spans="2:49">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9"/>
      <c r="AE66" s="9"/>
      <c r="AF66" s="9"/>
      <c r="AG66" s="9"/>
      <c r="AH66" s="9"/>
      <c r="AI66" s="9"/>
      <c r="AJ66" s="9"/>
      <c r="AK66" s="9"/>
      <c r="AL66" s="9"/>
      <c r="AM66" s="9"/>
      <c r="AN66" s="9"/>
      <c r="AO66" s="14"/>
      <c r="AP66" s="14"/>
      <c r="AQ66" s="14"/>
      <c r="AR66" s="14"/>
      <c r="AS66" s="14"/>
      <c r="AT66" s="14"/>
      <c r="AU66" s="14"/>
      <c r="AV66" s="14"/>
      <c r="AW66" s="16"/>
    </row>
    <row r="67" spans="2:49">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9"/>
      <c r="AE67" s="9"/>
      <c r="AF67" s="9"/>
      <c r="AG67" s="9"/>
      <c r="AH67" s="9"/>
      <c r="AI67" s="9"/>
      <c r="AJ67" s="9"/>
      <c r="AK67" s="9"/>
      <c r="AL67" s="9"/>
      <c r="AM67" s="9"/>
      <c r="AN67" s="9"/>
      <c r="AO67" s="14"/>
      <c r="AP67" s="14"/>
      <c r="AQ67" s="14"/>
      <c r="AR67" s="14"/>
      <c r="AS67" s="14"/>
      <c r="AT67" s="14"/>
      <c r="AU67" s="14"/>
      <c r="AV67" s="14"/>
      <c r="AW67" s="16"/>
    </row>
    <row r="68" spans="2:49">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9"/>
      <c r="AE68" s="9"/>
      <c r="AF68" s="9"/>
      <c r="AG68" s="9"/>
      <c r="AH68" s="9"/>
      <c r="AI68" s="9"/>
      <c r="AJ68" s="9"/>
      <c r="AK68" s="9"/>
      <c r="AL68" s="9"/>
      <c r="AM68" s="9"/>
      <c r="AN68" s="9"/>
      <c r="AO68" s="14"/>
      <c r="AP68" s="14"/>
      <c r="AQ68" s="14"/>
      <c r="AR68" s="14"/>
      <c r="AS68" s="14"/>
      <c r="AT68" s="14"/>
      <c r="AU68" s="14"/>
      <c r="AV68" s="14"/>
      <c r="AW68" s="16"/>
    </row>
    <row r="69" spans="2:49">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9"/>
      <c r="AE69" s="9"/>
      <c r="AF69" s="9"/>
      <c r="AG69" s="9"/>
      <c r="AH69" s="9"/>
      <c r="AI69" s="9"/>
      <c r="AJ69" s="9"/>
      <c r="AK69" s="9"/>
      <c r="AL69" s="9"/>
      <c r="AM69" s="9"/>
      <c r="AN69" s="9"/>
      <c r="AO69" s="14"/>
      <c r="AP69" s="14"/>
      <c r="AQ69" s="14"/>
      <c r="AR69" s="14"/>
      <c r="AS69" s="14"/>
      <c r="AT69" s="14"/>
      <c r="AU69" s="14"/>
      <c r="AV69" s="14"/>
      <c r="AW69" s="16"/>
    </row>
    <row r="70" spans="2:49">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9"/>
      <c r="AE70" s="9"/>
      <c r="AF70" s="9"/>
      <c r="AG70" s="9"/>
      <c r="AH70" s="9"/>
      <c r="AI70" s="9"/>
      <c r="AJ70" s="9"/>
      <c r="AK70" s="9"/>
      <c r="AL70" s="9"/>
      <c r="AM70" s="9"/>
      <c r="AN70" s="9"/>
      <c r="AO70" s="14"/>
      <c r="AP70" s="14"/>
      <c r="AQ70" s="14"/>
      <c r="AR70" s="14"/>
      <c r="AS70" s="14"/>
      <c r="AT70" s="14"/>
      <c r="AU70" s="14"/>
      <c r="AV70" s="14"/>
      <c r="AW70" s="16"/>
    </row>
    <row r="71" spans="2:49">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9"/>
      <c r="AE71" s="9"/>
      <c r="AF71" s="9"/>
      <c r="AG71" s="9"/>
      <c r="AH71" s="9"/>
      <c r="AI71" s="9"/>
      <c r="AJ71" s="9"/>
      <c r="AK71" s="9"/>
      <c r="AL71" s="9"/>
      <c r="AM71" s="9"/>
      <c r="AN71" s="9"/>
      <c r="AO71" s="14"/>
      <c r="AP71" s="14"/>
      <c r="AQ71" s="14"/>
      <c r="AR71" s="14"/>
      <c r="AS71" s="14"/>
      <c r="AT71" s="14"/>
      <c r="AU71" s="14"/>
      <c r="AV71" s="14"/>
      <c r="AW71" s="16"/>
    </row>
    <row r="72" spans="2:49">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9"/>
      <c r="AE72" s="9"/>
      <c r="AF72" s="9"/>
      <c r="AG72" s="9"/>
      <c r="AH72" s="9"/>
      <c r="AI72" s="9"/>
      <c r="AJ72" s="9"/>
      <c r="AK72" s="9"/>
      <c r="AL72" s="9"/>
      <c r="AM72" s="9"/>
      <c r="AN72" s="9"/>
      <c r="AO72" s="14"/>
      <c r="AP72" s="14"/>
      <c r="AQ72" s="14"/>
      <c r="AR72" s="14"/>
      <c r="AS72" s="14"/>
      <c r="AT72" s="14"/>
      <c r="AU72" s="14"/>
      <c r="AV72" s="14"/>
      <c r="AW72" s="16"/>
    </row>
    <row r="73" spans="2:49">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9"/>
      <c r="AE73" s="9"/>
      <c r="AF73" s="9"/>
      <c r="AG73" s="9"/>
      <c r="AH73" s="9"/>
      <c r="AI73" s="9"/>
      <c r="AJ73" s="9"/>
      <c r="AK73" s="9"/>
      <c r="AL73" s="9"/>
      <c r="AM73" s="9"/>
      <c r="AN73" s="9"/>
      <c r="AO73" s="14"/>
      <c r="AP73" s="14"/>
      <c r="AQ73" s="14"/>
      <c r="AR73" s="14"/>
      <c r="AS73" s="14"/>
      <c r="AT73" s="14"/>
      <c r="AU73" s="14"/>
      <c r="AV73" s="14"/>
      <c r="AW73" s="16"/>
    </row>
    <row r="74" spans="2:49">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9"/>
      <c r="AE74" s="9"/>
      <c r="AF74" s="9"/>
      <c r="AG74" s="9"/>
      <c r="AH74" s="9"/>
      <c r="AI74" s="9"/>
      <c r="AJ74" s="9"/>
      <c r="AK74" s="9"/>
      <c r="AL74" s="9"/>
      <c r="AM74" s="9"/>
      <c r="AN74" s="9"/>
      <c r="AO74" s="14"/>
      <c r="AP74" s="14"/>
      <c r="AQ74" s="14"/>
      <c r="AR74" s="14"/>
      <c r="AS74" s="14"/>
      <c r="AT74" s="14"/>
      <c r="AU74" s="14"/>
      <c r="AV74" s="14"/>
      <c r="AW74" s="16"/>
    </row>
    <row r="75" spans="2:49">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9"/>
      <c r="AE75" s="9"/>
      <c r="AF75" s="9"/>
      <c r="AG75" s="9"/>
      <c r="AH75" s="9"/>
      <c r="AI75" s="9"/>
      <c r="AJ75" s="9"/>
      <c r="AK75" s="9"/>
      <c r="AL75" s="9"/>
      <c r="AM75" s="9"/>
      <c r="AN75" s="9"/>
      <c r="AO75" s="14"/>
      <c r="AP75" s="14"/>
      <c r="AQ75" s="14"/>
      <c r="AR75" s="14"/>
      <c r="AS75" s="14"/>
      <c r="AT75" s="14"/>
      <c r="AU75" s="14"/>
      <c r="AV75" s="14"/>
      <c r="AW75" s="16"/>
    </row>
    <row r="76" spans="2:49">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9"/>
      <c r="AE76" s="9"/>
      <c r="AF76" s="9"/>
      <c r="AG76" s="9"/>
      <c r="AH76" s="9"/>
      <c r="AI76" s="9"/>
      <c r="AJ76" s="9"/>
      <c r="AK76" s="9"/>
      <c r="AL76" s="9"/>
      <c r="AM76" s="9"/>
      <c r="AN76" s="9"/>
      <c r="AO76" s="14"/>
      <c r="AP76" s="14"/>
      <c r="AQ76" s="14"/>
      <c r="AR76" s="14"/>
      <c r="AS76" s="14"/>
      <c r="AT76" s="14"/>
      <c r="AU76" s="14"/>
      <c r="AV76" s="14"/>
      <c r="AW76" s="16"/>
    </row>
    <row r="77" spans="2:49">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9"/>
      <c r="AE77" s="9"/>
      <c r="AF77" s="9"/>
      <c r="AG77" s="9"/>
      <c r="AH77" s="9"/>
      <c r="AI77" s="9"/>
      <c r="AJ77" s="9"/>
      <c r="AK77" s="9"/>
      <c r="AL77" s="9"/>
      <c r="AM77" s="9"/>
      <c r="AN77" s="9"/>
      <c r="AO77" s="14"/>
      <c r="AP77" s="14"/>
      <c r="AQ77" s="14"/>
      <c r="AR77" s="14"/>
      <c r="AS77" s="14"/>
      <c r="AT77" s="14"/>
      <c r="AU77" s="14"/>
      <c r="AV77" s="14"/>
      <c r="AW77" s="16"/>
    </row>
    <row r="78" spans="2:49">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9"/>
      <c r="AE78" s="9"/>
      <c r="AF78" s="9"/>
      <c r="AG78" s="9"/>
      <c r="AH78" s="9"/>
      <c r="AI78" s="9"/>
      <c r="AJ78" s="9"/>
      <c r="AK78" s="9"/>
      <c r="AL78" s="9"/>
      <c r="AM78" s="9"/>
      <c r="AN78" s="9"/>
      <c r="AO78" s="14"/>
      <c r="AP78" s="14"/>
      <c r="AQ78" s="14"/>
      <c r="AR78" s="14"/>
      <c r="AS78" s="14"/>
      <c r="AT78" s="14"/>
      <c r="AU78" s="14"/>
      <c r="AV78" s="14"/>
      <c r="AW78" s="16"/>
    </row>
    <row r="79" spans="2:49">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9"/>
      <c r="AE79" s="9"/>
      <c r="AF79" s="9"/>
      <c r="AG79" s="9"/>
      <c r="AH79" s="9"/>
      <c r="AI79" s="9"/>
      <c r="AJ79" s="9"/>
      <c r="AK79" s="9"/>
      <c r="AL79" s="9"/>
      <c r="AM79" s="9"/>
      <c r="AN79" s="9"/>
      <c r="AO79" s="14"/>
      <c r="AP79" s="14"/>
      <c r="AQ79" s="14"/>
      <c r="AR79" s="14"/>
      <c r="AS79" s="14"/>
      <c r="AT79" s="14"/>
      <c r="AU79" s="14"/>
      <c r="AV79" s="14"/>
      <c r="AW79" s="16"/>
    </row>
    <row r="80" spans="2:49">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9"/>
      <c r="AE80" s="9"/>
      <c r="AF80" s="9"/>
      <c r="AG80" s="9"/>
      <c r="AH80" s="9"/>
      <c r="AI80" s="9"/>
      <c r="AJ80" s="9"/>
      <c r="AK80" s="9"/>
      <c r="AL80" s="9"/>
      <c r="AM80" s="9"/>
      <c r="AN80" s="9"/>
      <c r="AO80" s="14"/>
      <c r="AP80" s="14"/>
      <c r="AQ80" s="14"/>
      <c r="AR80" s="14"/>
      <c r="AS80" s="14"/>
      <c r="AT80" s="14"/>
      <c r="AU80" s="14"/>
      <c r="AV80" s="14"/>
      <c r="AW80" s="16"/>
    </row>
    <row r="81" spans="2:4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9"/>
      <c r="AE81" s="9"/>
      <c r="AF81" s="9"/>
      <c r="AG81" s="9"/>
      <c r="AH81" s="9"/>
      <c r="AI81" s="9"/>
      <c r="AJ81" s="9"/>
      <c r="AK81" s="9"/>
      <c r="AL81" s="9"/>
      <c r="AM81" s="9"/>
      <c r="AN81" s="9"/>
      <c r="AO81" s="14"/>
      <c r="AP81" s="14"/>
      <c r="AQ81" s="14"/>
      <c r="AR81" s="14"/>
      <c r="AS81" s="14"/>
      <c r="AT81" s="14"/>
      <c r="AU81" s="14"/>
      <c r="AV81" s="14"/>
      <c r="AW81" s="16"/>
    </row>
    <row r="82" spans="2:4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9"/>
      <c r="AE82" s="9"/>
      <c r="AF82" s="9"/>
      <c r="AG82" s="9"/>
      <c r="AH82" s="9"/>
      <c r="AI82" s="9"/>
      <c r="AJ82" s="9"/>
      <c r="AK82" s="9"/>
      <c r="AL82" s="9"/>
      <c r="AM82" s="9"/>
      <c r="AN82" s="9"/>
      <c r="AO82" s="14"/>
      <c r="AP82" s="14"/>
      <c r="AQ82" s="14"/>
      <c r="AR82" s="14"/>
      <c r="AS82" s="14"/>
      <c r="AT82" s="14"/>
      <c r="AU82" s="14"/>
      <c r="AV82" s="14"/>
      <c r="AW82" s="16"/>
    </row>
    <row r="83" spans="2:49">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9"/>
      <c r="AE83" s="9"/>
      <c r="AF83" s="9"/>
      <c r="AG83" s="9"/>
      <c r="AH83" s="9"/>
      <c r="AI83" s="9"/>
      <c r="AJ83" s="9"/>
      <c r="AK83" s="9"/>
      <c r="AL83" s="9"/>
      <c r="AM83" s="9"/>
      <c r="AN83" s="9"/>
      <c r="AO83" s="14"/>
      <c r="AP83" s="14"/>
      <c r="AQ83" s="14"/>
      <c r="AR83" s="14"/>
      <c r="AS83" s="14"/>
      <c r="AT83" s="14"/>
      <c r="AU83" s="14"/>
      <c r="AV83" s="14"/>
      <c r="AW83" s="16"/>
    </row>
    <row r="84" spans="2:49">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9"/>
      <c r="AE84" s="9"/>
      <c r="AF84" s="9"/>
      <c r="AG84" s="9"/>
      <c r="AH84" s="9"/>
      <c r="AI84" s="9"/>
      <c r="AJ84" s="9"/>
      <c r="AK84" s="9"/>
      <c r="AL84" s="9"/>
      <c r="AM84" s="9"/>
      <c r="AN84" s="9"/>
      <c r="AO84" s="14"/>
      <c r="AP84" s="14"/>
      <c r="AQ84" s="14"/>
      <c r="AR84" s="14"/>
      <c r="AS84" s="14"/>
      <c r="AT84" s="14"/>
      <c r="AU84" s="14"/>
      <c r="AV84" s="14"/>
      <c r="AW84" s="16"/>
    </row>
    <row r="85" spans="2:49">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9"/>
      <c r="AE85" s="9"/>
      <c r="AF85" s="9"/>
      <c r="AG85" s="9"/>
      <c r="AH85" s="9"/>
      <c r="AI85" s="9"/>
      <c r="AJ85" s="9"/>
      <c r="AK85" s="9"/>
      <c r="AL85" s="9"/>
      <c r="AM85" s="9"/>
      <c r="AN85" s="9"/>
      <c r="AO85" s="14"/>
      <c r="AP85" s="14"/>
      <c r="AQ85" s="14"/>
      <c r="AR85" s="14"/>
      <c r="AS85" s="14"/>
      <c r="AT85" s="14"/>
      <c r="AU85" s="14"/>
      <c r="AV85" s="14"/>
      <c r="AW85" s="16"/>
    </row>
    <row r="86" spans="2:49">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9"/>
      <c r="AE86" s="9"/>
      <c r="AF86" s="9"/>
      <c r="AG86" s="9"/>
      <c r="AH86" s="9"/>
      <c r="AI86" s="9"/>
      <c r="AJ86" s="9"/>
      <c r="AK86" s="9"/>
      <c r="AL86" s="9"/>
      <c r="AM86" s="9"/>
      <c r="AN86" s="9"/>
      <c r="AO86" s="14"/>
      <c r="AP86" s="14"/>
      <c r="AQ86" s="14"/>
      <c r="AR86" s="14"/>
      <c r="AS86" s="14"/>
      <c r="AT86" s="14"/>
      <c r="AU86" s="14"/>
      <c r="AV86" s="14"/>
      <c r="AW86" s="16"/>
    </row>
    <row r="87" spans="2:49">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9"/>
      <c r="AE87" s="9"/>
      <c r="AF87" s="9"/>
      <c r="AG87" s="9"/>
      <c r="AH87" s="9"/>
      <c r="AI87" s="9"/>
      <c r="AJ87" s="9"/>
      <c r="AK87" s="9"/>
      <c r="AL87" s="9"/>
      <c r="AM87" s="9"/>
      <c r="AN87" s="9"/>
      <c r="AO87" s="14"/>
      <c r="AP87" s="14"/>
      <c r="AQ87" s="14"/>
      <c r="AR87" s="14"/>
      <c r="AS87" s="14"/>
      <c r="AT87" s="14"/>
      <c r="AU87" s="14"/>
      <c r="AV87" s="14"/>
      <c r="AW87" s="16"/>
    </row>
    <row r="88" spans="2:49">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9"/>
      <c r="AE88" s="9"/>
      <c r="AF88" s="9"/>
      <c r="AG88" s="9"/>
      <c r="AH88" s="9"/>
      <c r="AI88" s="9"/>
      <c r="AJ88" s="9"/>
      <c r="AK88" s="9"/>
      <c r="AL88" s="9"/>
      <c r="AM88" s="9"/>
      <c r="AN88" s="9"/>
      <c r="AO88" s="14"/>
      <c r="AP88" s="14"/>
      <c r="AQ88" s="14"/>
      <c r="AR88" s="14"/>
      <c r="AS88" s="14"/>
      <c r="AT88" s="14"/>
      <c r="AU88" s="14"/>
      <c r="AV88" s="14"/>
      <c r="AW88" s="16"/>
    </row>
    <row r="89" spans="2:49">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9"/>
      <c r="AE89" s="9"/>
      <c r="AF89" s="9"/>
      <c r="AG89" s="9"/>
      <c r="AH89" s="9"/>
      <c r="AI89" s="9"/>
      <c r="AJ89" s="9"/>
      <c r="AK89" s="9"/>
      <c r="AL89" s="9"/>
      <c r="AM89" s="9"/>
      <c r="AN89" s="9"/>
      <c r="AO89" s="14"/>
      <c r="AP89" s="14"/>
      <c r="AQ89" s="14"/>
      <c r="AR89" s="14"/>
      <c r="AS89" s="14"/>
      <c r="AT89" s="14"/>
      <c r="AU89" s="14"/>
      <c r="AV89" s="14"/>
      <c r="AW89" s="16"/>
    </row>
    <row r="90" spans="2:49">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9"/>
      <c r="AE90" s="9"/>
      <c r="AF90" s="9"/>
      <c r="AG90" s="9"/>
      <c r="AH90" s="9"/>
      <c r="AI90" s="9"/>
      <c r="AJ90" s="9"/>
      <c r="AK90" s="9"/>
      <c r="AL90" s="9"/>
      <c r="AM90" s="9"/>
      <c r="AN90" s="9"/>
      <c r="AO90" s="14"/>
      <c r="AP90" s="14"/>
      <c r="AQ90" s="14"/>
      <c r="AR90" s="14"/>
      <c r="AS90" s="14"/>
      <c r="AT90" s="14"/>
      <c r="AU90" s="14"/>
      <c r="AV90" s="14"/>
      <c r="AW90" s="16"/>
    </row>
    <row r="91" spans="2:49">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9"/>
      <c r="AE91" s="9"/>
      <c r="AF91" s="9"/>
      <c r="AG91" s="9"/>
      <c r="AH91" s="9"/>
      <c r="AI91" s="9"/>
      <c r="AJ91" s="9"/>
      <c r="AK91" s="9"/>
      <c r="AL91" s="9"/>
      <c r="AM91" s="9"/>
      <c r="AN91" s="9"/>
      <c r="AO91" s="14"/>
      <c r="AP91" s="14"/>
      <c r="AQ91" s="14"/>
      <c r="AR91" s="14"/>
      <c r="AS91" s="14"/>
      <c r="AT91" s="14"/>
      <c r="AU91" s="14"/>
      <c r="AV91" s="14"/>
      <c r="AW91" s="16"/>
    </row>
    <row r="92" spans="2:49">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9"/>
      <c r="AE92" s="9"/>
      <c r="AF92" s="9"/>
      <c r="AG92" s="9"/>
      <c r="AH92" s="9"/>
      <c r="AI92" s="9"/>
      <c r="AJ92" s="9"/>
      <c r="AK92" s="9"/>
      <c r="AL92" s="9"/>
      <c r="AM92" s="9"/>
      <c r="AN92" s="9"/>
      <c r="AO92" s="14"/>
      <c r="AP92" s="14"/>
      <c r="AQ92" s="14"/>
      <c r="AR92" s="14"/>
      <c r="AS92" s="14"/>
      <c r="AT92" s="14"/>
      <c r="AU92" s="14"/>
      <c r="AV92" s="14"/>
      <c r="AW92" s="16"/>
    </row>
    <row r="93" spans="2:49">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9"/>
      <c r="AE93" s="9"/>
      <c r="AF93" s="9"/>
      <c r="AG93" s="9"/>
      <c r="AH93" s="9"/>
      <c r="AI93" s="9"/>
      <c r="AJ93" s="9"/>
      <c r="AK93" s="9"/>
      <c r="AL93" s="9"/>
      <c r="AM93" s="9"/>
      <c r="AN93" s="9"/>
      <c r="AO93" s="14"/>
      <c r="AP93" s="14"/>
      <c r="AQ93" s="14"/>
      <c r="AR93" s="14"/>
      <c r="AS93" s="14"/>
      <c r="AT93" s="14"/>
      <c r="AU93" s="14"/>
      <c r="AV93" s="14"/>
      <c r="AW93" s="16"/>
    </row>
    <row r="94" spans="2:49">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9"/>
      <c r="AE94" s="9"/>
      <c r="AF94" s="9"/>
      <c r="AG94" s="9"/>
      <c r="AH94" s="9"/>
      <c r="AI94" s="9"/>
      <c r="AJ94" s="9"/>
      <c r="AK94" s="9"/>
      <c r="AL94" s="9"/>
      <c r="AM94" s="9"/>
      <c r="AN94" s="9"/>
      <c r="AO94" s="14"/>
      <c r="AP94" s="14"/>
      <c r="AQ94" s="14"/>
      <c r="AR94" s="14"/>
      <c r="AS94" s="14"/>
      <c r="AT94" s="14"/>
      <c r="AU94" s="14"/>
      <c r="AV94" s="14"/>
      <c r="AW94" s="16"/>
    </row>
    <row r="95" spans="2:49">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9"/>
      <c r="AE95" s="9"/>
      <c r="AF95" s="9"/>
      <c r="AG95" s="9"/>
      <c r="AH95" s="9"/>
      <c r="AI95" s="9"/>
      <c r="AJ95" s="9"/>
      <c r="AK95" s="9"/>
      <c r="AL95" s="9"/>
      <c r="AM95" s="9"/>
      <c r="AN95" s="9"/>
      <c r="AO95" s="14"/>
      <c r="AP95" s="14"/>
      <c r="AQ95" s="14"/>
      <c r="AR95" s="14"/>
      <c r="AS95" s="14"/>
      <c r="AT95" s="14"/>
      <c r="AU95" s="14"/>
      <c r="AV95" s="14"/>
      <c r="AW95" s="16"/>
    </row>
    <row r="96" spans="2:49">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9"/>
      <c r="AE96" s="9"/>
      <c r="AF96" s="9"/>
      <c r="AG96" s="9"/>
      <c r="AH96" s="9"/>
      <c r="AI96" s="9"/>
      <c r="AJ96" s="9"/>
      <c r="AK96" s="9"/>
      <c r="AL96" s="9"/>
      <c r="AM96" s="9"/>
      <c r="AN96" s="9"/>
      <c r="AO96" s="14"/>
      <c r="AP96" s="14"/>
      <c r="AQ96" s="14"/>
      <c r="AR96" s="14"/>
      <c r="AS96" s="14"/>
      <c r="AT96" s="14"/>
      <c r="AU96" s="14"/>
      <c r="AV96" s="14"/>
      <c r="AW96" s="16"/>
    </row>
    <row r="97" spans="2:49">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9"/>
      <c r="AE97" s="9"/>
      <c r="AF97" s="9"/>
      <c r="AG97" s="9"/>
      <c r="AH97" s="9"/>
      <c r="AI97" s="9"/>
      <c r="AJ97" s="9"/>
      <c r="AK97" s="9"/>
      <c r="AL97" s="9"/>
      <c r="AM97" s="9"/>
      <c r="AN97" s="9"/>
      <c r="AO97" s="14"/>
      <c r="AP97" s="14"/>
      <c r="AQ97" s="14"/>
      <c r="AR97" s="14"/>
      <c r="AS97" s="14"/>
      <c r="AT97" s="14"/>
      <c r="AU97" s="14"/>
      <c r="AV97" s="14"/>
      <c r="AW97" s="16"/>
    </row>
    <row r="98" spans="2:49">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9"/>
      <c r="AE98" s="9"/>
      <c r="AF98" s="9"/>
      <c r="AG98" s="9"/>
      <c r="AH98" s="9"/>
      <c r="AI98" s="9"/>
      <c r="AJ98" s="9"/>
      <c r="AK98" s="9"/>
      <c r="AL98" s="9"/>
      <c r="AM98" s="9"/>
      <c r="AN98" s="9"/>
      <c r="AO98" s="14"/>
      <c r="AP98" s="14"/>
      <c r="AQ98" s="14"/>
      <c r="AR98" s="14"/>
      <c r="AS98" s="14"/>
      <c r="AT98" s="14"/>
      <c r="AU98" s="14"/>
      <c r="AV98" s="14"/>
      <c r="AW98" s="16"/>
    </row>
    <row r="99" spans="2:49">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9"/>
      <c r="AE99" s="9"/>
      <c r="AF99" s="9"/>
      <c r="AG99" s="9"/>
      <c r="AH99" s="9"/>
      <c r="AI99" s="9"/>
      <c r="AJ99" s="9"/>
      <c r="AK99" s="9"/>
      <c r="AL99" s="9"/>
      <c r="AM99" s="9"/>
      <c r="AN99" s="9"/>
      <c r="AO99" s="14"/>
      <c r="AP99" s="14"/>
      <c r="AQ99" s="14"/>
      <c r="AR99" s="14"/>
      <c r="AS99" s="14"/>
      <c r="AT99" s="14"/>
      <c r="AU99" s="14"/>
      <c r="AV99" s="14"/>
      <c r="AW99" s="16"/>
    </row>
    <row r="100" spans="2:49">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9"/>
      <c r="AE100" s="9"/>
      <c r="AF100" s="9"/>
      <c r="AG100" s="9"/>
      <c r="AH100" s="9"/>
      <c r="AI100" s="9"/>
      <c r="AJ100" s="9"/>
      <c r="AK100" s="9"/>
      <c r="AL100" s="9"/>
      <c r="AM100" s="9"/>
      <c r="AN100" s="9"/>
      <c r="AO100" s="14"/>
      <c r="AP100" s="14"/>
      <c r="AQ100" s="14"/>
      <c r="AR100" s="14"/>
      <c r="AS100" s="14"/>
      <c r="AT100" s="14"/>
      <c r="AU100" s="14"/>
      <c r="AV100" s="14"/>
      <c r="AW100" s="16"/>
    </row>
    <row r="101" spans="2:49">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9"/>
      <c r="AE101" s="9"/>
      <c r="AF101" s="9"/>
      <c r="AG101" s="9"/>
      <c r="AH101" s="9"/>
      <c r="AI101" s="9"/>
      <c r="AJ101" s="9"/>
      <c r="AK101" s="9"/>
      <c r="AL101" s="9"/>
      <c r="AM101" s="9"/>
      <c r="AN101" s="9"/>
      <c r="AO101" s="14"/>
      <c r="AP101" s="14"/>
      <c r="AQ101" s="14"/>
      <c r="AR101" s="14"/>
      <c r="AS101" s="14"/>
      <c r="AT101" s="14"/>
      <c r="AU101" s="14"/>
      <c r="AV101" s="14"/>
      <c r="AW101" s="16"/>
    </row>
    <row r="102" spans="2:49">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9"/>
      <c r="AE102" s="9"/>
      <c r="AF102" s="9"/>
      <c r="AG102" s="9"/>
      <c r="AH102" s="9"/>
      <c r="AI102" s="9"/>
      <c r="AJ102" s="9"/>
      <c r="AK102" s="9"/>
      <c r="AL102" s="9"/>
      <c r="AM102" s="9"/>
      <c r="AN102" s="9"/>
      <c r="AO102" s="14"/>
      <c r="AP102" s="14"/>
      <c r="AQ102" s="14"/>
      <c r="AR102" s="14"/>
      <c r="AS102" s="14"/>
      <c r="AT102" s="14"/>
      <c r="AU102" s="14"/>
      <c r="AV102" s="14"/>
      <c r="AW102" s="16"/>
    </row>
    <row r="103" spans="2:49">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9"/>
      <c r="AE103" s="9"/>
      <c r="AF103" s="9"/>
      <c r="AG103" s="9"/>
      <c r="AH103" s="9"/>
      <c r="AI103" s="9"/>
      <c r="AJ103" s="9"/>
      <c r="AK103" s="9"/>
      <c r="AL103" s="9"/>
      <c r="AM103" s="9"/>
      <c r="AN103" s="9"/>
      <c r="AO103" s="14"/>
      <c r="AP103" s="14"/>
      <c r="AQ103" s="14"/>
      <c r="AR103" s="14"/>
      <c r="AS103" s="14"/>
      <c r="AT103" s="14"/>
      <c r="AU103" s="14"/>
      <c r="AV103" s="14"/>
      <c r="AW103" s="16"/>
    </row>
    <row r="104" spans="2:49">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9"/>
      <c r="AE104" s="9"/>
      <c r="AF104" s="9"/>
      <c r="AG104" s="9"/>
      <c r="AH104" s="9"/>
      <c r="AI104" s="9"/>
      <c r="AJ104" s="9"/>
      <c r="AK104" s="9"/>
      <c r="AL104" s="9"/>
      <c r="AM104" s="9"/>
      <c r="AN104" s="9"/>
      <c r="AO104" s="14"/>
      <c r="AP104" s="14"/>
      <c r="AQ104" s="14"/>
      <c r="AR104" s="14"/>
      <c r="AS104" s="14"/>
      <c r="AT104" s="14"/>
      <c r="AU104" s="14"/>
      <c r="AV104" s="14"/>
      <c r="AW104" s="16"/>
    </row>
    <row r="105" spans="2:49">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9"/>
      <c r="AE105" s="9"/>
      <c r="AF105" s="9"/>
      <c r="AG105" s="9"/>
      <c r="AH105" s="9"/>
      <c r="AI105" s="9"/>
      <c r="AJ105" s="9"/>
      <c r="AK105" s="9"/>
      <c r="AL105" s="9"/>
      <c r="AM105" s="9"/>
      <c r="AN105" s="9"/>
      <c r="AO105" s="14"/>
      <c r="AP105" s="14"/>
      <c r="AQ105" s="14"/>
      <c r="AR105" s="14"/>
      <c r="AS105" s="14"/>
      <c r="AT105" s="14"/>
      <c r="AU105" s="14"/>
      <c r="AV105" s="14"/>
      <c r="AW105" s="16"/>
    </row>
    <row r="106" spans="2:49">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9"/>
      <c r="AE106" s="9"/>
      <c r="AF106" s="9"/>
      <c r="AG106" s="9"/>
      <c r="AH106" s="9"/>
      <c r="AI106" s="9"/>
      <c r="AJ106" s="9"/>
      <c r="AK106" s="9"/>
      <c r="AL106" s="9"/>
      <c r="AM106" s="9"/>
      <c r="AN106" s="9"/>
      <c r="AO106" s="14"/>
      <c r="AP106" s="14"/>
      <c r="AQ106" s="14"/>
      <c r="AR106" s="14"/>
      <c r="AS106" s="14"/>
      <c r="AT106" s="14"/>
      <c r="AU106" s="14"/>
      <c r="AV106" s="14"/>
      <c r="AW106" s="16"/>
    </row>
    <row r="107" spans="2:49">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9"/>
      <c r="AE107" s="9"/>
      <c r="AF107" s="9"/>
      <c r="AG107" s="9"/>
      <c r="AH107" s="9"/>
      <c r="AI107" s="9"/>
      <c r="AJ107" s="9"/>
      <c r="AK107" s="9"/>
      <c r="AL107" s="9"/>
      <c r="AM107" s="9"/>
      <c r="AN107" s="9"/>
      <c r="AO107" s="14"/>
      <c r="AP107" s="14"/>
      <c r="AQ107" s="14"/>
      <c r="AR107" s="14"/>
      <c r="AS107" s="14"/>
      <c r="AT107" s="14"/>
      <c r="AU107" s="14"/>
      <c r="AV107" s="14"/>
      <c r="AW107" s="16"/>
    </row>
    <row r="108" spans="2:49">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9"/>
      <c r="AE108" s="9"/>
      <c r="AF108" s="9"/>
      <c r="AG108" s="9"/>
      <c r="AH108" s="9"/>
      <c r="AI108" s="9"/>
      <c r="AJ108" s="9"/>
      <c r="AK108" s="9"/>
      <c r="AL108" s="9"/>
      <c r="AM108" s="9"/>
      <c r="AN108" s="9"/>
      <c r="AO108" s="14"/>
      <c r="AP108" s="14"/>
      <c r="AQ108" s="14"/>
      <c r="AR108" s="14"/>
      <c r="AS108" s="14"/>
      <c r="AT108" s="14"/>
      <c r="AU108" s="14"/>
      <c r="AV108" s="14"/>
      <c r="AW108" s="16"/>
    </row>
    <row r="109" spans="2:49">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9"/>
      <c r="AE109" s="9"/>
      <c r="AF109" s="9"/>
      <c r="AG109" s="9"/>
      <c r="AH109" s="9"/>
      <c r="AI109" s="9"/>
      <c r="AJ109" s="9"/>
      <c r="AK109" s="9"/>
      <c r="AL109" s="9"/>
      <c r="AM109" s="9"/>
      <c r="AN109" s="9"/>
      <c r="AO109" s="14"/>
      <c r="AP109" s="14"/>
      <c r="AQ109" s="14"/>
      <c r="AR109" s="14"/>
      <c r="AS109" s="14"/>
      <c r="AT109" s="14"/>
      <c r="AU109" s="14"/>
      <c r="AV109" s="14"/>
      <c r="AW109" s="16"/>
    </row>
    <row r="110" spans="2:49">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9"/>
      <c r="AE110" s="9"/>
      <c r="AF110" s="9"/>
      <c r="AG110" s="9"/>
      <c r="AH110" s="9"/>
      <c r="AI110" s="9"/>
      <c r="AJ110" s="9"/>
      <c r="AK110" s="9"/>
      <c r="AL110" s="9"/>
      <c r="AM110" s="9"/>
      <c r="AN110" s="9"/>
      <c r="AO110" s="14"/>
      <c r="AP110" s="14"/>
      <c r="AQ110" s="14"/>
      <c r="AR110" s="14"/>
      <c r="AS110" s="14"/>
      <c r="AT110" s="14"/>
      <c r="AU110" s="14"/>
      <c r="AV110" s="14"/>
      <c r="AW110" s="16"/>
    </row>
    <row r="111" spans="2:49">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9"/>
      <c r="AE111" s="9"/>
      <c r="AF111" s="9"/>
      <c r="AG111" s="9"/>
      <c r="AH111" s="9"/>
      <c r="AI111" s="9"/>
      <c r="AJ111" s="9"/>
      <c r="AK111" s="9"/>
      <c r="AL111" s="9"/>
      <c r="AM111" s="9"/>
      <c r="AN111" s="9"/>
      <c r="AO111" s="14"/>
      <c r="AP111" s="14"/>
      <c r="AQ111" s="14"/>
      <c r="AR111" s="14"/>
      <c r="AS111" s="14"/>
      <c r="AT111" s="14"/>
      <c r="AU111" s="14"/>
      <c r="AV111" s="14"/>
      <c r="AW111" s="16"/>
    </row>
    <row r="112" spans="2:49">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9"/>
      <c r="AE112" s="9"/>
      <c r="AF112" s="9"/>
      <c r="AG112" s="9"/>
      <c r="AH112" s="9"/>
      <c r="AI112" s="9"/>
      <c r="AJ112" s="9"/>
      <c r="AK112" s="9"/>
      <c r="AL112" s="9"/>
      <c r="AM112" s="9"/>
      <c r="AN112" s="9"/>
      <c r="AO112" s="14"/>
      <c r="AP112" s="14"/>
      <c r="AQ112" s="14"/>
      <c r="AR112" s="14"/>
      <c r="AS112" s="14"/>
      <c r="AT112" s="14"/>
      <c r="AU112" s="14"/>
      <c r="AV112" s="14"/>
      <c r="AW112" s="16"/>
    </row>
    <row r="113" spans="2:49">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9"/>
      <c r="AE113" s="9"/>
      <c r="AF113" s="9"/>
      <c r="AG113" s="9"/>
      <c r="AH113" s="9"/>
      <c r="AI113" s="9"/>
      <c r="AJ113" s="9"/>
      <c r="AK113" s="9"/>
      <c r="AL113" s="9"/>
      <c r="AM113" s="9"/>
      <c r="AN113" s="9"/>
      <c r="AO113" s="14"/>
      <c r="AP113" s="14"/>
      <c r="AQ113" s="14"/>
      <c r="AR113" s="14"/>
      <c r="AS113" s="14"/>
      <c r="AT113" s="14"/>
      <c r="AU113" s="14"/>
      <c r="AV113" s="14"/>
      <c r="AW113" s="16"/>
    </row>
    <row r="114" spans="2:49">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9"/>
      <c r="AE114" s="9"/>
      <c r="AF114" s="9"/>
      <c r="AG114" s="9"/>
      <c r="AH114" s="9"/>
      <c r="AI114" s="9"/>
      <c r="AJ114" s="9"/>
      <c r="AK114" s="9"/>
      <c r="AL114" s="9"/>
      <c r="AM114" s="9"/>
      <c r="AN114" s="9"/>
      <c r="AO114" s="14"/>
      <c r="AP114" s="14"/>
      <c r="AQ114" s="14"/>
      <c r="AR114" s="14"/>
      <c r="AS114" s="14"/>
      <c r="AT114" s="14"/>
      <c r="AU114" s="14"/>
      <c r="AV114" s="14"/>
      <c r="AW114" s="16"/>
    </row>
    <row r="115" spans="2:49">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9"/>
      <c r="AE115" s="9"/>
      <c r="AF115" s="9"/>
      <c r="AG115" s="9"/>
      <c r="AH115" s="9"/>
      <c r="AI115" s="9"/>
      <c r="AJ115" s="9"/>
      <c r="AK115" s="9"/>
      <c r="AL115" s="9"/>
      <c r="AM115" s="9"/>
      <c r="AN115" s="9"/>
      <c r="AO115" s="14"/>
      <c r="AP115" s="14"/>
      <c r="AQ115" s="14"/>
      <c r="AR115" s="14"/>
      <c r="AS115" s="14"/>
      <c r="AT115" s="14"/>
      <c r="AU115" s="14"/>
      <c r="AV115" s="14"/>
      <c r="AW115" s="16"/>
    </row>
    <row r="116" spans="2:49">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9"/>
      <c r="AE116" s="9"/>
      <c r="AF116" s="9"/>
      <c r="AG116" s="9"/>
      <c r="AH116" s="9"/>
      <c r="AI116" s="9"/>
      <c r="AJ116" s="9"/>
      <c r="AK116" s="9"/>
      <c r="AL116" s="9"/>
      <c r="AM116" s="9"/>
      <c r="AN116" s="9"/>
      <c r="AO116" s="14"/>
      <c r="AP116" s="14"/>
      <c r="AQ116" s="14"/>
      <c r="AR116" s="14"/>
      <c r="AS116" s="14"/>
      <c r="AT116" s="14"/>
      <c r="AU116" s="14"/>
      <c r="AV116" s="14"/>
      <c r="AW116" s="16"/>
    </row>
    <row r="117" spans="2:49">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9"/>
      <c r="AE117" s="9"/>
      <c r="AF117" s="9"/>
      <c r="AG117" s="9"/>
      <c r="AH117" s="9"/>
      <c r="AI117" s="9"/>
      <c r="AJ117" s="9"/>
      <c r="AK117" s="9"/>
      <c r="AL117" s="9"/>
      <c r="AM117" s="9"/>
      <c r="AN117" s="9"/>
      <c r="AO117" s="14"/>
      <c r="AP117" s="14"/>
      <c r="AQ117" s="14"/>
      <c r="AR117" s="14"/>
      <c r="AS117" s="14"/>
      <c r="AT117" s="14"/>
      <c r="AU117" s="14"/>
      <c r="AV117" s="14"/>
      <c r="AW117" s="16"/>
    </row>
    <row r="118" spans="2:49">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9"/>
      <c r="AE118" s="9"/>
      <c r="AF118" s="9"/>
      <c r="AG118" s="9"/>
      <c r="AH118" s="9"/>
      <c r="AI118" s="9"/>
      <c r="AJ118" s="9"/>
      <c r="AK118" s="9"/>
      <c r="AL118" s="9"/>
      <c r="AM118" s="9"/>
      <c r="AN118" s="9"/>
      <c r="AO118" s="14"/>
      <c r="AP118" s="14"/>
      <c r="AQ118" s="14"/>
      <c r="AR118" s="14"/>
      <c r="AS118" s="14"/>
      <c r="AT118" s="14"/>
      <c r="AU118" s="14"/>
      <c r="AV118" s="14"/>
      <c r="AW118" s="16"/>
    </row>
    <row r="119" spans="2:49">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9"/>
      <c r="AE119" s="9"/>
      <c r="AF119" s="9"/>
      <c r="AG119" s="9"/>
      <c r="AH119" s="9"/>
      <c r="AI119" s="9"/>
      <c r="AJ119" s="9"/>
      <c r="AK119" s="9"/>
      <c r="AL119" s="9"/>
      <c r="AM119" s="9"/>
      <c r="AN119" s="9"/>
      <c r="AO119" s="14"/>
      <c r="AP119" s="14"/>
      <c r="AQ119" s="14"/>
      <c r="AR119" s="14"/>
      <c r="AS119" s="14"/>
      <c r="AT119" s="14"/>
      <c r="AU119" s="14"/>
      <c r="AV119" s="14"/>
      <c r="AW119" s="16"/>
    </row>
    <row r="120" spans="2:49">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9"/>
      <c r="AE120" s="9"/>
      <c r="AF120" s="9"/>
      <c r="AG120" s="9"/>
      <c r="AH120" s="9"/>
      <c r="AI120" s="9"/>
      <c r="AJ120" s="9"/>
      <c r="AK120" s="9"/>
      <c r="AL120" s="9"/>
      <c r="AM120" s="9"/>
      <c r="AN120" s="9"/>
      <c r="AO120" s="14"/>
      <c r="AP120" s="14"/>
      <c r="AQ120" s="14"/>
      <c r="AR120" s="14"/>
      <c r="AS120" s="14"/>
      <c r="AT120" s="14"/>
      <c r="AU120" s="14"/>
      <c r="AV120" s="14"/>
      <c r="AW120" s="16"/>
    </row>
    <row r="121" spans="2:49">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9"/>
      <c r="AE121" s="9"/>
      <c r="AF121" s="9"/>
      <c r="AG121" s="9"/>
      <c r="AH121" s="9"/>
      <c r="AI121" s="9"/>
      <c r="AJ121" s="9"/>
      <c r="AK121" s="9"/>
      <c r="AL121" s="9"/>
      <c r="AM121" s="9"/>
      <c r="AN121" s="9"/>
      <c r="AO121" s="14"/>
      <c r="AP121" s="14"/>
      <c r="AQ121" s="14"/>
      <c r="AR121" s="14"/>
      <c r="AS121" s="14"/>
      <c r="AT121" s="14"/>
      <c r="AU121" s="14"/>
      <c r="AV121" s="14"/>
      <c r="AW121" s="16"/>
    </row>
    <row r="122" spans="2:49">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9"/>
      <c r="AE122" s="9"/>
      <c r="AF122" s="9"/>
      <c r="AG122" s="9"/>
      <c r="AH122" s="9"/>
      <c r="AI122" s="9"/>
      <c r="AJ122" s="9"/>
      <c r="AK122" s="9"/>
      <c r="AL122" s="9"/>
      <c r="AM122" s="9"/>
      <c r="AN122" s="9"/>
      <c r="AO122" s="14"/>
      <c r="AP122" s="14"/>
      <c r="AQ122" s="14"/>
      <c r="AR122" s="14"/>
      <c r="AS122" s="14"/>
      <c r="AT122" s="14"/>
      <c r="AU122" s="14"/>
      <c r="AV122" s="14"/>
      <c r="AW122" s="16"/>
    </row>
    <row r="123" spans="2:49">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9"/>
      <c r="AE123" s="9"/>
      <c r="AF123" s="9"/>
      <c r="AG123" s="9"/>
      <c r="AH123" s="9"/>
      <c r="AI123" s="9"/>
      <c r="AJ123" s="9"/>
      <c r="AK123" s="9"/>
      <c r="AL123" s="9"/>
      <c r="AM123" s="9"/>
      <c r="AN123" s="9"/>
      <c r="AO123" s="14"/>
      <c r="AP123" s="14"/>
      <c r="AQ123" s="14"/>
      <c r="AR123" s="14"/>
      <c r="AS123" s="14"/>
      <c r="AT123" s="14"/>
      <c r="AU123" s="14"/>
      <c r="AV123" s="14"/>
      <c r="AW123" s="16"/>
    </row>
    <row r="124" spans="2:49">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9"/>
      <c r="AE124" s="9"/>
      <c r="AF124" s="9"/>
      <c r="AG124" s="9"/>
      <c r="AH124" s="9"/>
      <c r="AI124" s="9"/>
      <c r="AJ124" s="9"/>
      <c r="AK124" s="9"/>
      <c r="AL124" s="9"/>
      <c r="AM124" s="9"/>
      <c r="AN124" s="9"/>
      <c r="AO124" s="14"/>
      <c r="AP124" s="14"/>
      <c r="AQ124" s="14"/>
      <c r="AR124" s="14"/>
      <c r="AS124" s="14"/>
      <c r="AT124" s="14"/>
      <c r="AU124" s="14"/>
      <c r="AV124" s="14"/>
      <c r="AW124" s="16"/>
    </row>
    <row r="125" spans="2:49">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9"/>
      <c r="AE125" s="9"/>
      <c r="AF125" s="9"/>
      <c r="AG125" s="9"/>
      <c r="AH125" s="9"/>
      <c r="AI125" s="9"/>
      <c r="AJ125" s="9"/>
      <c r="AK125" s="9"/>
      <c r="AL125" s="9"/>
      <c r="AM125" s="9"/>
      <c r="AN125" s="9"/>
      <c r="AO125" s="14"/>
      <c r="AP125" s="14"/>
      <c r="AQ125" s="14"/>
      <c r="AR125" s="14"/>
      <c r="AS125" s="14"/>
      <c r="AT125" s="14"/>
      <c r="AU125" s="14"/>
      <c r="AV125" s="14"/>
      <c r="AW125" s="16"/>
    </row>
    <row r="126" spans="2:49">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9"/>
      <c r="AE126" s="9"/>
      <c r="AF126" s="9"/>
      <c r="AG126" s="9"/>
      <c r="AH126" s="9"/>
      <c r="AI126" s="9"/>
      <c r="AJ126" s="9"/>
      <c r="AK126" s="9"/>
      <c r="AL126" s="9"/>
      <c r="AM126" s="9"/>
      <c r="AN126" s="9"/>
      <c r="AO126" s="14"/>
      <c r="AP126" s="14"/>
      <c r="AQ126" s="14"/>
      <c r="AR126" s="14"/>
      <c r="AS126" s="14"/>
      <c r="AT126" s="14"/>
      <c r="AU126" s="14"/>
      <c r="AV126" s="14"/>
      <c r="AW126" s="16"/>
    </row>
    <row r="127" spans="2:49">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9"/>
      <c r="AE127" s="9"/>
      <c r="AF127" s="9"/>
      <c r="AG127" s="9"/>
      <c r="AH127" s="9"/>
      <c r="AI127" s="9"/>
      <c r="AJ127" s="9"/>
      <c r="AK127" s="9"/>
      <c r="AL127" s="9"/>
      <c r="AM127" s="9"/>
      <c r="AN127" s="9"/>
      <c r="AO127" s="14"/>
      <c r="AP127" s="14"/>
      <c r="AQ127" s="14"/>
      <c r="AR127" s="14"/>
      <c r="AS127" s="14"/>
      <c r="AT127" s="14"/>
      <c r="AU127" s="14"/>
      <c r="AV127" s="14"/>
      <c r="AW127" s="16"/>
    </row>
    <row r="128" spans="2:49">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9"/>
      <c r="AE128" s="9"/>
      <c r="AF128" s="9"/>
      <c r="AG128" s="9"/>
      <c r="AH128" s="9"/>
      <c r="AI128" s="9"/>
      <c r="AJ128" s="9"/>
      <c r="AK128" s="9"/>
      <c r="AL128" s="9"/>
      <c r="AM128" s="9"/>
      <c r="AN128" s="9"/>
      <c r="AO128" s="14"/>
      <c r="AP128" s="14"/>
      <c r="AQ128" s="14"/>
      <c r="AR128" s="14"/>
      <c r="AS128" s="14"/>
      <c r="AT128" s="14"/>
      <c r="AU128" s="14"/>
      <c r="AV128" s="14"/>
      <c r="AW128" s="16"/>
    </row>
    <row r="129" spans="2:49">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9"/>
      <c r="AE129" s="9"/>
      <c r="AF129" s="9"/>
      <c r="AG129" s="9"/>
      <c r="AH129" s="9"/>
      <c r="AI129" s="9"/>
      <c r="AJ129" s="9"/>
      <c r="AK129" s="9"/>
      <c r="AL129" s="9"/>
      <c r="AM129" s="9"/>
      <c r="AN129" s="9"/>
      <c r="AO129" s="14"/>
      <c r="AP129" s="14"/>
      <c r="AQ129" s="14"/>
      <c r="AR129" s="14"/>
      <c r="AS129" s="14"/>
      <c r="AT129" s="14"/>
      <c r="AU129" s="14"/>
      <c r="AV129" s="14"/>
      <c r="AW129" s="16"/>
    </row>
    <row r="130" spans="2:49">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9"/>
    </row>
  </sheetData>
  <sheetProtection sheet="1" objects="1" scenarios="1"/>
  <mergeCells count="5">
    <mergeCell ref="O25:P25"/>
    <mergeCell ref="D21:Q21"/>
    <mergeCell ref="O24:P24"/>
    <mergeCell ref="F3:G3"/>
    <mergeCell ref="H3:O3"/>
  </mergeCells>
  <phoneticPr fontId="4" type="noConversion"/>
  <hyperlinks>
    <hyperlink ref="O24:P24" location="arribaPE" tooltip="ir a la hoja" display="Ppto. Económico ►"/>
    <hyperlink ref="O25:P25" location="arribaPT" tooltip="Ir a la hoja" display="Ppt. Tesorería ►"/>
  </hyperlinks>
  <printOptions horizontalCentered="1" verticalCentered="1"/>
  <pageMargins left="0.78740157480314965" right="0.78740157480314965" top="0.98425196850393704" bottom="0.98425196850393704" header="0" footer="0"/>
  <pageSetup paperSize="9" scale="75"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sheetPr enableFormatConditionsCalculation="0">
    <tabColor indexed="48"/>
    <pageSetUpPr fitToPage="1"/>
  </sheetPr>
  <dimension ref="A1:AF155"/>
  <sheetViews>
    <sheetView showGridLines="0" showRowColHeaders="0" showZeros="0" showOutlineSymbols="0" zoomScale="75" workbookViewId="0">
      <pane xSplit="7" ySplit="4" topLeftCell="H5" activePane="bottomRight" state="frozen"/>
      <selection activeCell="B1" sqref="B1"/>
      <selection pane="topRight" activeCell="G1" sqref="G1"/>
      <selection pane="bottomLeft" activeCell="B5" sqref="B5"/>
      <selection pane="bottomRight" activeCell="A5" sqref="A5:A187"/>
    </sheetView>
  </sheetViews>
  <sheetFormatPr baseColWidth="10" defaultRowHeight="12.75"/>
  <cols>
    <col min="1" max="1" width="11.42578125" hidden="1" customWidth="1"/>
    <col min="2" max="2" width="1.7109375" customWidth="1"/>
    <col min="3" max="4" width="0.85546875" customWidth="1"/>
    <col min="5" max="5" width="37.42578125" customWidth="1"/>
    <col min="6" max="6" width="15.7109375" customWidth="1"/>
    <col min="7" max="7" width="9.28515625" customWidth="1"/>
    <col min="8" max="19" width="14.7109375" customWidth="1"/>
    <col min="20" max="20" width="0.85546875" customWidth="1"/>
    <col min="21" max="21" width="3.85546875" customWidth="1"/>
    <col min="22" max="22" width="0.85546875" customWidth="1"/>
  </cols>
  <sheetData>
    <row r="1" spans="2:32" ht="5.0999999999999996" customHeight="1">
      <c r="B1" s="119"/>
      <c r="C1" s="119"/>
      <c r="D1" s="32"/>
      <c r="E1" s="32"/>
      <c r="F1" s="32"/>
      <c r="G1" s="119"/>
      <c r="H1" s="119"/>
      <c r="I1" s="119"/>
      <c r="J1" s="119"/>
      <c r="K1" s="119"/>
      <c r="L1" s="119"/>
      <c r="M1" s="119"/>
      <c r="N1" s="119"/>
      <c r="O1" s="119"/>
      <c r="P1" s="119"/>
      <c r="Q1" s="119"/>
      <c r="R1" s="119"/>
      <c r="S1" s="119"/>
      <c r="T1" s="119"/>
      <c r="U1" s="119"/>
      <c r="V1" s="119"/>
      <c r="W1" s="119"/>
      <c r="X1" s="119"/>
      <c r="Y1" s="14"/>
      <c r="Z1" s="14"/>
      <c r="AA1" s="14"/>
      <c r="AB1" s="14"/>
      <c r="AC1" s="14"/>
      <c r="AD1" s="14"/>
      <c r="AE1" s="14"/>
      <c r="AF1" s="16"/>
    </row>
    <row r="2" spans="2:32" ht="5.0999999999999996" customHeight="1">
      <c r="B2" s="117"/>
      <c r="C2" s="164"/>
      <c r="D2" s="38"/>
      <c r="E2" s="38"/>
      <c r="F2" s="38"/>
      <c r="G2" s="126"/>
      <c r="H2" s="126"/>
      <c r="I2" s="126"/>
      <c r="J2" s="126"/>
      <c r="K2" s="126"/>
      <c r="L2" s="126"/>
      <c r="M2" s="126"/>
      <c r="N2" s="126"/>
      <c r="O2" s="126"/>
      <c r="P2" s="126"/>
      <c r="Q2" s="126"/>
      <c r="R2" s="126"/>
      <c r="S2" s="126"/>
      <c r="T2" s="126"/>
      <c r="U2" s="126"/>
      <c r="V2" s="127"/>
      <c r="W2" s="119"/>
      <c r="X2" s="119"/>
      <c r="Y2" s="14"/>
      <c r="Z2" s="14"/>
      <c r="AA2" s="14"/>
      <c r="AB2" s="14"/>
      <c r="AC2" s="14"/>
      <c r="AD2" s="14"/>
      <c r="AE2" s="14"/>
      <c r="AF2" s="16"/>
    </row>
    <row r="3" spans="2:32" ht="17.100000000000001" customHeight="1">
      <c r="B3" s="128"/>
      <c r="C3" s="144"/>
      <c r="D3" s="297"/>
      <c r="E3" s="949" t="s">
        <v>370</v>
      </c>
      <c r="F3" s="949"/>
      <c r="G3" s="951" t="s">
        <v>369</v>
      </c>
      <c r="H3" s="951"/>
      <c r="I3" s="951"/>
      <c r="J3" s="951"/>
      <c r="K3" s="951"/>
      <c r="L3" s="951"/>
      <c r="M3" s="951"/>
      <c r="N3" s="819"/>
      <c r="O3" s="289"/>
      <c r="P3" s="155"/>
      <c r="Q3" s="129"/>
      <c r="R3" s="129"/>
      <c r="S3" s="129"/>
      <c r="T3" s="129"/>
      <c r="U3" s="129"/>
      <c r="V3" s="134"/>
      <c r="W3" s="119"/>
      <c r="X3" s="119"/>
      <c r="Y3" s="14"/>
      <c r="Z3" s="14"/>
      <c r="AA3" s="14"/>
      <c r="AB3" s="14"/>
      <c r="AC3" s="14"/>
      <c r="AD3" s="14"/>
      <c r="AE3" s="14"/>
      <c r="AF3" s="16"/>
    </row>
    <row r="4" spans="2:32" ht="18" customHeight="1">
      <c r="B4" s="130"/>
      <c r="C4" s="152"/>
      <c r="D4" s="298"/>
      <c r="E4" s="950"/>
      <c r="F4" s="950"/>
      <c r="G4" s="952"/>
      <c r="H4" s="952"/>
      <c r="I4" s="952"/>
      <c r="J4" s="952"/>
      <c r="K4" s="952"/>
      <c r="L4" s="952"/>
      <c r="M4" s="952"/>
      <c r="N4" s="820"/>
      <c r="O4" s="291"/>
      <c r="P4" s="155"/>
      <c r="Q4" s="131"/>
      <c r="R4" s="131"/>
      <c r="S4" s="131"/>
      <c r="T4" s="131"/>
      <c r="U4" s="131"/>
      <c r="V4" s="135"/>
      <c r="W4" s="119"/>
      <c r="X4" s="119"/>
      <c r="Y4" s="14"/>
      <c r="Z4" s="14"/>
      <c r="AA4" s="14"/>
      <c r="AB4" s="14"/>
      <c r="AC4" s="14"/>
      <c r="AD4" s="14"/>
      <c r="AE4" s="14"/>
      <c r="AF4" s="16"/>
    </row>
    <row r="5" spans="2:32" ht="5.0999999999999996" customHeight="1">
      <c r="B5" s="117"/>
      <c r="C5" s="118"/>
      <c r="D5" s="118"/>
      <c r="E5" s="119"/>
      <c r="F5" s="119"/>
      <c r="G5" s="117"/>
      <c r="H5" s="2"/>
      <c r="I5" s="2"/>
      <c r="J5" s="2"/>
      <c r="K5" s="2"/>
      <c r="L5" s="2"/>
      <c r="M5" s="2"/>
      <c r="N5" s="2"/>
      <c r="O5" s="2"/>
      <c r="P5" s="2"/>
      <c r="Q5" s="2"/>
      <c r="R5" s="2"/>
      <c r="S5" s="2"/>
      <c r="T5" s="2"/>
      <c r="U5" s="11"/>
      <c r="V5" s="139"/>
      <c r="W5" s="119"/>
      <c r="X5" s="119"/>
      <c r="Y5" s="14"/>
      <c r="Z5" s="14"/>
      <c r="AA5" s="14"/>
      <c r="AB5" s="14"/>
      <c r="AC5" s="14"/>
      <c r="AD5" s="14"/>
      <c r="AE5" s="14"/>
      <c r="AF5" s="16"/>
    </row>
    <row r="6" spans="2:32" ht="5.0999999999999996" customHeight="1">
      <c r="B6" s="117"/>
      <c r="C6" s="118"/>
      <c r="D6" s="120"/>
      <c r="E6" s="215"/>
      <c r="F6" s="215"/>
      <c r="G6" s="215"/>
      <c r="H6" s="244"/>
      <c r="I6" s="244"/>
      <c r="J6" s="244"/>
      <c r="K6" s="244"/>
      <c r="L6" s="244"/>
      <c r="M6" s="244"/>
      <c r="N6" s="244"/>
      <c r="O6" s="244"/>
      <c r="P6" s="244"/>
      <c r="Q6" s="244"/>
      <c r="R6" s="244"/>
      <c r="S6" s="244"/>
      <c r="T6" s="821"/>
      <c r="U6" s="184"/>
      <c r="V6" s="139"/>
      <c r="W6" s="119"/>
      <c r="X6" s="119"/>
      <c r="Y6" s="14"/>
      <c r="Z6" s="14"/>
      <c r="AA6" s="14"/>
      <c r="AB6" s="14"/>
      <c r="AC6" s="14"/>
      <c r="AD6" s="14"/>
      <c r="AE6" s="14"/>
      <c r="AF6" s="16"/>
    </row>
    <row r="7" spans="2:32" ht="18">
      <c r="B7" s="117"/>
      <c r="C7" s="118"/>
      <c r="D7" s="121"/>
      <c r="E7" s="871" t="s">
        <v>243</v>
      </c>
      <c r="F7" s="872" t="s">
        <v>244</v>
      </c>
      <c r="G7" s="872" t="s">
        <v>245</v>
      </c>
      <c r="H7" s="873" t="s">
        <v>50</v>
      </c>
      <c r="I7" s="873" t="s">
        <v>51</v>
      </c>
      <c r="J7" s="873" t="s">
        <v>52</v>
      </c>
      <c r="K7" s="873" t="s">
        <v>53</v>
      </c>
      <c r="L7" s="873" t="s">
        <v>255</v>
      </c>
      <c r="M7" s="873" t="s">
        <v>54</v>
      </c>
      <c r="N7" s="873" t="s">
        <v>55</v>
      </c>
      <c r="O7" s="873" t="s">
        <v>56</v>
      </c>
      <c r="P7" s="873" t="s">
        <v>57</v>
      </c>
      <c r="Q7" s="873" t="s">
        <v>58</v>
      </c>
      <c r="R7" s="873" t="s">
        <v>59</v>
      </c>
      <c r="S7" s="873" t="s">
        <v>60</v>
      </c>
      <c r="T7" s="822"/>
      <c r="U7" s="184"/>
      <c r="V7" s="16"/>
      <c r="W7" s="14"/>
      <c r="X7" s="14"/>
      <c r="Y7" s="14"/>
      <c r="Z7" s="14"/>
      <c r="AA7" s="14"/>
      <c r="AB7" s="14"/>
      <c r="AC7" s="14"/>
      <c r="AD7" s="14"/>
      <c r="AE7" s="14"/>
      <c r="AF7" s="16"/>
    </row>
    <row r="8" spans="2:32" ht="5.25" customHeight="1">
      <c r="B8" s="117"/>
      <c r="C8" s="118"/>
      <c r="D8" s="121"/>
      <c r="E8" s="823"/>
      <c r="F8" s="824"/>
      <c r="G8" s="824"/>
      <c r="H8" s="824"/>
      <c r="I8" s="824"/>
      <c r="J8" s="824"/>
      <c r="K8" s="824"/>
      <c r="L8" s="824"/>
      <c r="M8" s="824"/>
      <c r="N8" s="824"/>
      <c r="O8" s="824"/>
      <c r="P8" s="824"/>
      <c r="Q8" s="824"/>
      <c r="R8" s="824"/>
      <c r="S8" s="824"/>
      <c r="T8" s="233"/>
      <c r="U8" s="221"/>
      <c r="V8" s="16"/>
      <c r="W8" s="14"/>
      <c r="X8" s="14"/>
      <c r="Y8" s="14"/>
      <c r="Z8" s="14"/>
      <c r="AA8" s="14"/>
      <c r="AB8" s="14"/>
      <c r="AC8" s="14"/>
      <c r="AD8" s="14"/>
      <c r="AE8" s="14"/>
      <c r="AF8" s="16"/>
    </row>
    <row r="9" spans="2:32" ht="15">
      <c r="B9" s="9"/>
      <c r="C9" s="15"/>
      <c r="D9" s="98"/>
      <c r="E9" s="889" t="s">
        <v>246</v>
      </c>
      <c r="F9" s="256">
        <f>SUM(H9:S9)</f>
        <v>0</v>
      </c>
      <c r="G9" s="825">
        <f>IF(F$14=0,0,(F9/$F$14))</f>
        <v>0</v>
      </c>
      <c r="H9" s="255"/>
      <c r="I9" s="255"/>
      <c r="J9" s="255"/>
      <c r="K9" s="255"/>
      <c r="L9" s="255"/>
      <c r="M9" s="255"/>
      <c r="N9" s="255"/>
      <c r="O9" s="255"/>
      <c r="P9" s="255"/>
      <c r="Q9" s="255"/>
      <c r="R9" s="255"/>
      <c r="S9" s="255"/>
      <c r="T9" s="233"/>
      <c r="U9" s="221"/>
      <c r="V9" s="16"/>
      <c r="W9" s="14"/>
      <c r="X9" s="14"/>
      <c r="Y9" s="14"/>
      <c r="Z9" s="14"/>
      <c r="AA9" s="14"/>
      <c r="AB9" s="14"/>
      <c r="AC9" s="14"/>
      <c r="AD9" s="14"/>
      <c r="AE9" s="14"/>
      <c r="AF9" s="16"/>
    </row>
    <row r="10" spans="2:32" ht="14.25">
      <c r="B10" s="9"/>
      <c r="C10" s="15"/>
      <c r="D10" s="98"/>
      <c r="E10" s="826" t="s">
        <v>258</v>
      </c>
      <c r="F10" s="827">
        <f>SUM(H10:S10)</f>
        <v>0</v>
      </c>
      <c r="G10" s="825">
        <f>IF(F$14=0,0,(F10/$F$14))</f>
        <v>0</v>
      </c>
      <c r="H10" s="828"/>
      <c r="I10" s="828"/>
      <c r="J10" s="828"/>
      <c r="K10" s="828"/>
      <c r="L10" s="828"/>
      <c r="M10" s="828"/>
      <c r="N10" s="828"/>
      <c r="O10" s="828"/>
      <c r="P10" s="828"/>
      <c r="Q10" s="828"/>
      <c r="R10" s="828"/>
      <c r="S10" s="828"/>
      <c r="T10" s="233"/>
      <c r="U10" s="221"/>
      <c r="V10" s="16"/>
      <c r="W10" s="14"/>
      <c r="X10" s="14"/>
      <c r="Y10" s="14"/>
      <c r="Z10" s="14"/>
      <c r="AA10" s="14"/>
      <c r="AB10" s="14"/>
      <c r="AC10" s="14"/>
      <c r="AD10" s="14"/>
      <c r="AE10" s="14"/>
      <c r="AF10" s="16"/>
    </row>
    <row r="11" spans="2:32" ht="15">
      <c r="B11" s="9"/>
      <c r="C11" s="15"/>
      <c r="D11" s="98"/>
      <c r="E11" s="829" t="s">
        <v>247</v>
      </c>
      <c r="F11" s="830">
        <f>SUM(F9:F10)</f>
        <v>0</v>
      </c>
      <c r="G11" s="831">
        <f>IF(F$14=0,0,(F11/$F$14))</f>
        <v>0</v>
      </c>
      <c r="H11" s="830">
        <f t="shared" ref="H11:S11" si="0">SUM(H9:H10)</f>
        <v>0</v>
      </c>
      <c r="I11" s="830">
        <f t="shared" si="0"/>
        <v>0</v>
      </c>
      <c r="J11" s="830">
        <f t="shared" si="0"/>
        <v>0</v>
      </c>
      <c r="K11" s="830">
        <f t="shared" si="0"/>
        <v>0</v>
      </c>
      <c r="L11" s="830">
        <f t="shared" si="0"/>
        <v>0</v>
      </c>
      <c r="M11" s="830">
        <f t="shared" si="0"/>
        <v>0</v>
      </c>
      <c r="N11" s="830">
        <f t="shared" si="0"/>
        <v>0</v>
      </c>
      <c r="O11" s="830">
        <f t="shared" si="0"/>
        <v>0</v>
      </c>
      <c r="P11" s="830">
        <f t="shared" si="0"/>
        <v>0</v>
      </c>
      <c r="Q11" s="830">
        <f t="shared" si="0"/>
        <v>0</v>
      </c>
      <c r="R11" s="830">
        <f t="shared" si="0"/>
        <v>0</v>
      </c>
      <c r="S11" s="830">
        <f t="shared" si="0"/>
        <v>0</v>
      </c>
      <c r="T11" s="233"/>
      <c r="U11" s="221"/>
      <c r="V11" s="16"/>
      <c r="W11" s="14"/>
      <c r="X11" s="14"/>
      <c r="Y11" s="14"/>
      <c r="Z11" s="14"/>
      <c r="AA11" s="14"/>
      <c r="AB11" s="14"/>
      <c r="AC11" s="14"/>
      <c r="AD11" s="14"/>
      <c r="AE11" s="14"/>
      <c r="AF11" s="16"/>
    </row>
    <row r="12" spans="2:32" ht="15">
      <c r="B12" s="9"/>
      <c r="C12" s="15"/>
      <c r="D12" s="98"/>
      <c r="E12" s="832" t="s">
        <v>364</v>
      </c>
      <c r="F12" s="833">
        <f>SUM(H12:S12)</f>
        <v>0</v>
      </c>
      <c r="G12" s="834">
        <f>IF(F$14=0,0,(F12/$F$14))</f>
        <v>0</v>
      </c>
      <c r="H12" s="835"/>
      <c r="I12" s="835"/>
      <c r="J12" s="835"/>
      <c r="K12" s="835"/>
      <c r="L12" s="835"/>
      <c r="M12" s="835"/>
      <c r="N12" s="835"/>
      <c r="O12" s="835"/>
      <c r="P12" s="835"/>
      <c r="Q12" s="835"/>
      <c r="R12" s="835"/>
      <c r="S12" s="835"/>
      <c r="T12" s="233"/>
      <c r="U12" s="221"/>
      <c r="V12" s="16"/>
      <c r="W12" s="14"/>
      <c r="X12" s="14"/>
      <c r="Y12" s="14"/>
      <c r="Z12" s="14"/>
      <c r="AA12" s="14"/>
      <c r="AB12" s="14"/>
      <c r="AC12" s="14"/>
      <c r="AD12" s="14"/>
      <c r="AE12" s="14"/>
      <c r="AF12" s="16"/>
    </row>
    <row r="13" spans="2:32" ht="5.25" customHeight="1">
      <c r="B13" s="9"/>
      <c r="C13" s="15"/>
      <c r="D13" s="98"/>
      <c r="E13" s="265"/>
      <c r="F13" s="265"/>
      <c r="G13" s="266"/>
      <c r="H13" s="265"/>
      <c r="I13" s="265"/>
      <c r="J13" s="265"/>
      <c r="K13" s="265"/>
      <c r="L13" s="265"/>
      <c r="M13" s="265"/>
      <c r="N13" s="265"/>
      <c r="O13" s="265"/>
      <c r="P13" s="265"/>
      <c r="Q13" s="265"/>
      <c r="R13" s="265"/>
      <c r="S13" s="265"/>
      <c r="T13" s="233"/>
      <c r="U13" s="221"/>
      <c r="V13" s="16"/>
      <c r="W13" s="14"/>
      <c r="X13" s="14"/>
      <c r="Y13" s="14"/>
      <c r="Z13" s="14"/>
      <c r="AA13" s="14"/>
      <c r="AB13" s="14"/>
      <c r="AC13" s="14"/>
      <c r="AD13" s="14"/>
      <c r="AE13" s="14"/>
      <c r="AF13" s="16"/>
    </row>
    <row r="14" spans="2:32" ht="18">
      <c r="B14" s="9"/>
      <c r="C14" s="15"/>
      <c r="D14" s="98"/>
      <c r="E14" s="876" t="s">
        <v>248</v>
      </c>
      <c r="F14" s="877">
        <f>+F11+F12</f>
        <v>0</v>
      </c>
      <c r="G14" s="878"/>
      <c r="H14" s="877">
        <f>+H11+H12</f>
        <v>0</v>
      </c>
      <c r="I14" s="877">
        <f t="shared" ref="I14:S14" si="1">+I11+I12</f>
        <v>0</v>
      </c>
      <c r="J14" s="877">
        <f t="shared" si="1"/>
        <v>0</v>
      </c>
      <c r="K14" s="877">
        <f t="shared" si="1"/>
        <v>0</v>
      </c>
      <c r="L14" s="877">
        <f t="shared" si="1"/>
        <v>0</v>
      </c>
      <c r="M14" s="877">
        <f t="shared" si="1"/>
        <v>0</v>
      </c>
      <c r="N14" s="877">
        <f t="shared" si="1"/>
        <v>0</v>
      </c>
      <c r="O14" s="877">
        <f t="shared" si="1"/>
        <v>0</v>
      </c>
      <c r="P14" s="877">
        <f t="shared" si="1"/>
        <v>0</v>
      </c>
      <c r="Q14" s="877">
        <f t="shared" si="1"/>
        <v>0</v>
      </c>
      <c r="R14" s="877">
        <f t="shared" si="1"/>
        <v>0</v>
      </c>
      <c r="S14" s="877">
        <f t="shared" si="1"/>
        <v>0</v>
      </c>
      <c r="T14" s="233"/>
      <c r="U14" s="221"/>
      <c r="V14" s="16"/>
      <c r="W14" s="14"/>
      <c r="X14" s="14"/>
      <c r="Y14" s="14"/>
      <c r="Z14" s="14"/>
      <c r="AA14" s="14"/>
      <c r="AB14" s="14"/>
      <c r="AC14" s="14"/>
      <c r="AD14" s="14"/>
      <c r="AE14" s="14"/>
      <c r="AF14" s="16"/>
    </row>
    <row r="15" spans="2:32">
      <c r="B15" s="9"/>
      <c r="C15" s="15"/>
      <c r="D15" s="98"/>
      <c r="E15" s="267"/>
      <c r="F15" s="267"/>
      <c r="G15" s="268"/>
      <c r="H15" s="267"/>
      <c r="I15" s="267"/>
      <c r="J15" s="267"/>
      <c r="K15" s="267"/>
      <c r="L15" s="267"/>
      <c r="M15" s="267"/>
      <c r="N15" s="267"/>
      <c r="O15" s="267"/>
      <c r="P15" s="267"/>
      <c r="Q15" s="267"/>
      <c r="R15" s="267"/>
      <c r="S15" s="267"/>
      <c r="T15" s="233"/>
      <c r="U15" s="221"/>
      <c r="V15" s="16"/>
      <c r="W15" s="14"/>
      <c r="X15" s="14"/>
      <c r="Y15" s="14"/>
      <c r="Z15" s="14"/>
      <c r="AA15" s="14"/>
      <c r="AB15" s="14"/>
      <c r="AC15" s="14"/>
      <c r="AD15" s="14"/>
      <c r="AE15" s="14"/>
      <c r="AF15" s="16"/>
    </row>
    <row r="16" spans="2:32" ht="18">
      <c r="B16" s="9"/>
      <c r="C16" s="15"/>
      <c r="D16" s="98"/>
      <c r="E16" s="874" t="s">
        <v>249</v>
      </c>
      <c r="F16" s="872" t="str">
        <f>F7</f>
        <v>Total</v>
      </c>
      <c r="G16" s="875" t="s">
        <v>245</v>
      </c>
      <c r="H16" s="872" t="str">
        <f t="shared" ref="H16:S16" si="2">H7</f>
        <v>Enero</v>
      </c>
      <c r="I16" s="872" t="str">
        <f t="shared" si="2"/>
        <v>Febrero</v>
      </c>
      <c r="J16" s="872" t="str">
        <f t="shared" si="2"/>
        <v>Marzo</v>
      </c>
      <c r="K16" s="872" t="str">
        <f t="shared" si="2"/>
        <v>Abril</v>
      </c>
      <c r="L16" s="872" t="str">
        <f t="shared" si="2"/>
        <v xml:space="preserve">Mayo </v>
      </c>
      <c r="M16" s="872" t="str">
        <f t="shared" si="2"/>
        <v>Junio</v>
      </c>
      <c r="N16" s="872" t="str">
        <f t="shared" si="2"/>
        <v>Julio</v>
      </c>
      <c r="O16" s="872" t="str">
        <f t="shared" si="2"/>
        <v>Agosto</v>
      </c>
      <c r="P16" s="872" t="str">
        <f t="shared" si="2"/>
        <v>Septiembre</v>
      </c>
      <c r="Q16" s="872" t="str">
        <f t="shared" si="2"/>
        <v>Octubre</v>
      </c>
      <c r="R16" s="872" t="str">
        <f t="shared" si="2"/>
        <v>Noviembre</v>
      </c>
      <c r="S16" s="872" t="str">
        <f t="shared" si="2"/>
        <v>Diciembre</v>
      </c>
      <c r="T16" s="233"/>
      <c r="U16" s="221"/>
      <c r="V16" s="16"/>
      <c r="W16" s="14"/>
      <c r="X16" s="14"/>
      <c r="Y16" s="14"/>
      <c r="Z16" s="14"/>
      <c r="AA16" s="14"/>
      <c r="AB16" s="14"/>
      <c r="AC16" s="14"/>
      <c r="AD16" s="14"/>
      <c r="AE16" s="14"/>
      <c r="AF16" s="16"/>
    </row>
    <row r="17" spans="2:32" ht="4.5" customHeight="1">
      <c r="B17" s="9"/>
      <c r="C17" s="15"/>
      <c r="D17" s="121"/>
      <c r="E17" s="823"/>
      <c r="F17" s="824"/>
      <c r="G17" s="836"/>
      <c r="H17" s="824"/>
      <c r="I17" s="824"/>
      <c r="J17" s="824"/>
      <c r="K17" s="824"/>
      <c r="L17" s="824"/>
      <c r="M17" s="824"/>
      <c r="N17" s="824"/>
      <c r="O17" s="824"/>
      <c r="P17" s="824"/>
      <c r="Q17" s="824"/>
      <c r="R17" s="824"/>
      <c r="S17" s="824"/>
      <c r="T17" s="233"/>
      <c r="U17" s="221"/>
      <c r="V17" s="16"/>
      <c r="W17" s="14"/>
      <c r="X17" s="14"/>
      <c r="Y17" s="14"/>
      <c r="Z17" s="14"/>
      <c r="AA17" s="14"/>
      <c r="AB17" s="14"/>
      <c r="AC17" s="14"/>
      <c r="AD17" s="14"/>
      <c r="AE17" s="14"/>
      <c r="AF17" s="16"/>
    </row>
    <row r="18" spans="2:32" ht="15">
      <c r="B18" s="9"/>
      <c r="C18" s="15"/>
      <c r="D18" s="98"/>
      <c r="E18" s="890" t="s">
        <v>108</v>
      </c>
      <c r="F18" s="261">
        <f>SUM(H18:S18)</f>
        <v>0</v>
      </c>
      <c r="G18" s="837">
        <f>IF(F$14=0,0,(F18/$F$14))</f>
        <v>0</v>
      </c>
      <c r="H18" s="838"/>
      <c r="I18" s="838"/>
      <c r="J18" s="838"/>
      <c r="K18" s="838"/>
      <c r="L18" s="838"/>
      <c r="M18" s="838"/>
      <c r="N18" s="838"/>
      <c r="O18" s="838"/>
      <c r="P18" s="838"/>
      <c r="Q18" s="838"/>
      <c r="R18" s="838"/>
      <c r="S18" s="838"/>
      <c r="T18" s="233"/>
      <c r="U18" s="221"/>
      <c r="V18" s="858"/>
      <c r="W18" s="14"/>
      <c r="X18" s="14"/>
      <c r="Y18" s="14"/>
      <c r="Z18" s="14"/>
      <c r="AA18" s="14"/>
      <c r="AB18" s="14"/>
      <c r="AC18" s="14"/>
      <c r="AD18" s="14"/>
      <c r="AE18" s="14"/>
      <c r="AF18" s="16"/>
    </row>
    <row r="19" spans="2:32" ht="6" customHeight="1">
      <c r="B19" s="9"/>
      <c r="C19" s="15"/>
      <c r="D19" s="98"/>
      <c r="E19" s="267"/>
      <c r="F19" s="267"/>
      <c r="G19" s="268"/>
      <c r="H19" s="267"/>
      <c r="I19" s="267"/>
      <c r="J19" s="267"/>
      <c r="K19" s="267"/>
      <c r="L19" s="267"/>
      <c r="M19" s="267"/>
      <c r="N19" s="267"/>
      <c r="O19" s="267"/>
      <c r="P19" s="267"/>
      <c r="Q19" s="267"/>
      <c r="R19" s="267"/>
      <c r="S19" s="267"/>
      <c r="T19" s="233"/>
      <c r="U19" s="221"/>
      <c r="V19" s="16"/>
      <c r="W19" s="14"/>
      <c r="X19" s="14"/>
      <c r="Y19" s="14"/>
      <c r="Z19" s="14"/>
      <c r="AA19" s="14"/>
      <c r="AB19" s="14"/>
      <c r="AC19" s="14"/>
      <c r="AD19" s="14"/>
      <c r="AE19" s="14"/>
      <c r="AF19" s="16"/>
    </row>
    <row r="20" spans="2:32" ht="15">
      <c r="B20" s="9"/>
      <c r="C20" s="15"/>
      <c r="D20" s="98"/>
      <c r="E20" s="890" t="s">
        <v>257</v>
      </c>
      <c r="F20" s="261">
        <f t="shared" ref="F20:F26" si="3">SUM(H20:S20)</f>
        <v>0</v>
      </c>
      <c r="G20" s="837">
        <f t="shared" ref="G20:G26" si="4">IF(F$14=0,0,(F20/$F$14))</f>
        <v>0</v>
      </c>
      <c r="H20" s="261">
        <f>SUM(H21:H26)</f>
        <v>0</v>
      </c>
      <c r="I20" s="261">
        <f t="shared" ref="I20:S20" si="5">SUM(I21:I26)</f>
        <v>0</v>
      </c>
      <c r="J20" s="261">
        <f t="shared" si="5"/>
        <v>0</v>
      </c>
      <c r="K20" s="261">
        <f t="shared" si="5"/>
        <v>0</v>
      </c>
      <c r="L20" s="261">
        <f t="shared" si="5"/>
        <v>0</v>
      </c>
      <c r="M20" s="261">
        <f t="shared" si="5"/>
        <v>0</v>
      </c>
      <c r="N20" s="261">
        <f t="shared" si="5"/>
        <v>0</v>
      </c>
      <c r="O20" s="261">
        <f t="shared" si="5"/>
        <v>0</v>
      </c>
      <c r="P20" s="261">
        <f t="shared" si="5"/>
        <v>0</v>
      </c>
      <c r="Q20" s="261">
        <f>SUM(Q21:Q26)</f>
        <v>0</v>
      </c>
      <c r="R20" s="261">
        <f t="shared" si="5"/>
        <v>0</v>
      </c>
      <c r="S20" s="261">
        <f t="shared" si="5"/>
        <v>0</v>
      </c>
      <c r="T20" s="233"/>
      <c r="U20" s="221"/>
      <c r="V20" s="16"/>
      <c r="W20" s="14"/>
      <c r="X20" s="14"/>
      <c r="Y20" s="14"/>
      <c r="Z20" s="14"/>
      <c r="AA20" s="14"/>
      <c r="AB20" s="14"/>
      <c r="AC20" s="14"/>
      <c r="AD20" s="14"/>
      <c r="AE20" s="14"/>
      <c r="AF20" s="16"/>
    </row>
    <row r="21" spans="2:32" ht="14.25">
      <c r="B21" s="9"/>
      <c r="C21" s="15"/>
      <c r="D21" s="98"/>
      <c r="E21" s="839" t="s">
        <v>110</v>
      </c>
      <c r="F21" s="840">
        <f t="shared" si="3"/>
        <v>0</v>
      </c>
      <c r="G21" s="841">
        <f t="shared" si="4"/>
        <v>0</v>
      </c>
      <c r="H21" s="254"/>
      <c r="I21" s="254"/>
      <c r="J21" s="254"/>
      <c r="K21" s="254"/>
      <c r="L21" s="254"/>
      <c r="M21" s="254"/>
      <c r="N21" s="254"/>
      <c r="O21" s="254"/>
      <c r="P21" s="254"/>
      <c r="Q21" s="254"/>
      <c r="R21" s="254"/>
      <c r="S21" s="254"/>
      <c r="T21" s="233"/>
      <c r="U21" s="221"/>
      <c r="V21" s="16"/>
      <c r="W21" s="14"/>
      <c r="X21" s="14"/>
      <c r="Y21" s="14"/>
      <c r="Z21" s="14"/>
      <c r="AA21" s="14"/>
      <c r="AB21" s="14"/>
      <c r="AC21" s="14"/>
      <c r="AD21" s="14"/>
      <c r="AE21" s="14"/>
      <c r="AF21" s="16"/>
    </row>
    <row r="22" spans="2:32" ht="14.25">
      <c r="B22" s="9"/>
      <c r="C22" s="15"/>
      <c r="D22" s="98"/>
      <c r="E22" s="842" t="s">
        <v>116</v>
      </c>
      <c r="F22" s="256">
        <f t="shared" si="3"/>
        <v>0</v>
      </c>
      <c r="G22" s="843">
        <f t="shared" si="4"/>
        <v>0</v>
      </c>
      <c r="H22" s="255"/>
      <c r="I22" s="255"/>
      <c r="J22" s="255"/>
      <c r="K22" s="255"/>
      <c r="L22" s="255"/>
      <c r="M22" s="255"/>
      <c r="N22" s="255"/>
      <c r="O22" s="255"/>
      <c r="P22" s="255"/>
      <c r="Q22" s="255"/>
      <c r="R22" s="255"/>
      <c r="S22" s="255"/>
      <c r="T22" s="233"/>
      <c r="U22" s="221"/>
      <c r="V22" s="16"/>
      <c r="W22" s="14"/>
      <c r="X22" s="14"/>
      <c r="Y22" s="14"/>
      <c r="Z22" s="14"/>
      <c r="AA22" s="14"/>
      <c r="AB22" s="14"/>
      <c r="AC22" s="14"/>
      <c r="AD22" s="14"/>
      <c r="AE22" s="14"/>
      <c r="AF22" s="16"/>
    </row>
    <row r="23" spans="2:32" ht="14.25">
      <c r="B23" s="9"/>
      <c r="C23" s="15"/>
      <c r="D23" s="98"/>
      <c r="E23" s="842" t="s">
        <v>117</v>
      </c>
      <c r="F23" s="256">
        <f t="shared" si="3"/>
        <v>0</v>
      </c>
      <c r="G23" s="843">
        <f t="shared" si="4"/>
        <v>0</v>
      </c>
      <c r="H23" s="255"/>
      <c r="I23" s="255"/>
      <c r="J23" s="255"/>
      <c r="K23" s="255"/>
      <c r="L23" s="255"/>
      <c r="M23" s="255"/>
      <c r="N23" s="255"/>
      <c r="O23" s="255"/>
      <c r="P23" s="255"/>
      <c r="Q23" s="255"/>
      <c r="R23" s="255"/>
      <c r="S23" s="255"/>
      <c r="T23" s="233"/>
      <c r="U23" s="221"/>
      <c r="V23" s="16"/>
      <c r="W23" s="14"/>
      <c r="X23" s="14"/>
      <c r="Y23" s="14"/>
      <c r="Z23" s="14"/>
      <c r="AA23" s="14"/>
      <c r="AB23" s="14"/>
      <c r="AC23" s="14"/>
      <c r="AD23" s="14"/>
      <c r="AE23" s="14"/>
      <c r="AF23" s="16"/>
    </row>
    <row r="24" spans="2:32" ht="14.25">
      <c r="B24" s="9"/>
      <c r="C24" s="15"/>
      <c r="D24" s="98"/>
      <c r="E24" s="842" t="s">
        <v>114</v>
      </c>
      <c r="F24" s="256">
        <f t="shared" si="3"/>
        <v>0</v>
      </c>
      <c r="G24" s="843">
        <f t="shared" si="4"/>
        <v>0</v>
      </c>
      <c r="H24" s="255"/>
      <c r="I24" s="255"/>
      <c r="J24" s="255"/>
      <c r="K24" s="255"/>
      <c r="L24" s="255"/>
      <c r="M24" s="255"/>
      <c r="N24" s="255"/>
      <c r="O24" s="255"/>
      <c r="P24" s="255"/>
      <c r="Q24" s="255"/>
      <c r="R24" s="255"/>
      <c r="S24" s="255"/>
      <c r="T24" s="233"/>
      <c r="U24" s="221"/>
      <c r="V24" s="16"/>
      <c r="W24" s="14"/>
      <c r="X24" s="14"/>
      <c r="Y24" s="14"/>
      <c r="Z24" s="14"/>
      <c r="AA24" s="14"/>
      <c r="AB24" s="14"/>
      <c r="AC24" s="14"/>
      <c r="AD24" s="14"/>
      <c r="AE24" s="14"/>
      <c r="AF24" s="16"/>
    </row>
    <row r="25" spans="2:32" ht="14.25">
      <c r="B25" s="9"/>
      <c r="C25" s="15"/>
      <c r="D25" s="98"/>
      <c r="E25" s="842" t="s">
        <v>112</v>
      </c>
      <c r="F25" s="256">
        <f t="shared" si="3"/>
        <v>0</v>
      </c>
      <c r="G25" s="843">
        <f t="shared" si="4"/>
        <v>0</v>
      </c>
      <c r="H25" s="255"/>
      <c r="I25" s="255"/>
      <c r="J25" s="255"/>
      <c r="K25" s="255"/>
      <c r="L25" s="255"/>
      <c r="M25" s="255"/>
      <c r="N25" s="255"/>
      <c r="O25" s="255"/>
      <c r="P25" s="255"/>
      <c r="Q25" s="255"/>
      <c r="R25" s="255"/>
      <c r="S25" s="255"/>
      <c r="T25" s="233"/>
      <c r="U25" s="221"/>
      <c r="V25" s="16"/>
      <c r="W25" s="14"/>
      <c r="X25" s="14"/>
      <c r="Y25" s="14"/>
      <c r="Z25" s="14"/>
      <c r="AA25" s="14"/>
      <c r="AB25" s="14"/>
      <c r="AC25" s="14"/>
      <c r="AD25" s="14"/>
      <c r="AE25" s="14"/>
      <c r="AF25" s="16"/>
    </row>
    <row r="26" spans="2:32" ht="14.25">
      <c r="B26" s="9"/>
      <c r="C26" s="15"/>
      <c r="D26" s="98"/>
      <c r="E26" s="842" t="s">
        <v>111</v>
      </c>
      <c r="F26" s="256">
        <f t="shared" si="3"/>
        <v>0</v>
      </c>
      <c r="G26" s="843">
        <f t="shared" si="4"/>
        <v>0</v>
      </c>
      <c r="H26" s="255"/>
      <c r="I26" s="255"/>
      <c r="J26" s="255"/>
      <c r="K26" s="255"/>
      <c r="L26" s="255"/>
      <c r="M26" s="255"/>
      <c r="N26" s="255"/>
      <c r="O26" s="255"/>
      <c r="P26" s="255"/>
      <c r="Q26" s="255"/>
      <c r="R26" s="255"/>
      <c r="S26" s="255"/>
      <c r="T26" s="233"/>
      <c r="U26" s="221"/>
      <c r="V26" s="16"/>
      <c r="W26" s="14"/>
      <c r="X26" s="14"/>
      <c r="Y26" s="14"/>
      <c r="Z26" s="14"/>
      <c r="AA26" s="14"/>
      <c r="AB26" s="14"/>
      <c r="AC26" s="14"/>
      <c r="AD26" s="14"/>
      <c r="AE26" s="14"/>
      <c r="AF26" s="16"/>
    </row>
    <row r="27" spans="2:32" ht="6" customHeight="1">
      <c r="B27" s="9"/>
      <c r="C27" s="15"/>
      <c r="D27" s="98"/>
      <c r="E27" s="267"/>
      <c r="F27" s="267"/>
      <c r="G27" s="268"/>
      <c r="H27" s="267"/>
      <c r="I27" s="267"/>
      <c r="J27" s="267"/>
      <c r="K27" s="267"/>
      <c r="L27" s="267"/>
      <c r="M27" s="267"/>
      <c r="N27" s="267"/>
      <c r="O27" s="267"/>
      <c r="P27" s="267"/>
      <c r="Q27" s="267"/>
      <c r="R27" s="267"/>
      <c r="S27" s="267"/>
      <c r="T27" s="233"/>
      <c r="U27" s="221"/>
      <c r="V27" s="16"/>
      <c r="W27" s="14"/>
      <c r="X27" s="14"/>
      <c r="Y27" s="14"/>
      <c r="Z27" s="14"/>
      <c r="AA27" s="14"/>
      <c r="AB27" s="14"/>
      <c r="AC27" s="14"/>
      <c r="AD27" s="14"/>
      <c r="AE27" s="14"/>
      <c r="AF27" s="16"/>
    </row>
    <row r="28" spans="2:32" ht="15">
      <c r="B28" s="9"/>
      <c r="C28" s="15"/>
      <c r="D28" s="98"/>
      <c r="E28" s="890" t="s">
        <v>118</v>
      </c>
      <c r="F28" s="261">
        <f>SUM(H28:S28)</f>
        <v>0</v>
      </c>
      <c r="G28" s="837">
        <f t="shared" ref="G28:G48" si="6">IF(F$14=0,0,(F28/$F$14))</f>
        <v>0</v>
      </c>
      <c r="H28" s="261">
        <f>SUM(H29:H48)</f>
        <v>0</v>
      </c>
      <c r="I28" s="261">
        <f t="shared" ref="I28:S28" si="7">SUM(I29:I48)</f>
        <v>0</v>
      </c>
      <c r="J28" s="261">
        <f t="shared" si="7"/>
        <v>0</v>
      </c>
      <c r="K28" s="261">
        <f t="shared" si="7"/>
        <v>0</v>
      </c>
      <c r="L28" s="261">
        <f t="shared" si="7"/>
        <v>0</v>
      </c>
      <c r="M28" s="261">
        <f t="shared" si="7"/>
        <v>0</v>
      </c>
      <c r="N28" s="261">
        <f t="shared" si="7"/>
        <v>0</v>
      </c>
      <c r="O28" s="261">
        <f t="shared" si="7"/>
        <v>0</v>
      </c>
      <c r="P28" s="261">
        <f t="shared" si="7"/>
        <v>0</v>
      </c>
      <c r="Q28" s="261">
        <f>SUM(Q29:Q48)</f>
        <v>0</v>
      </c>
      <c r="R28" s="261">
        <f t="shared" si="7"/>
        <v>0</v>
      </c>
      <c r="S28" s="261">
        <f t="shared" si="7"/>
        <v>0</v>
      </c>
      <c r="T28" s="233"/>
      <c r="U28" s="221"/>
      <c r="V28" s="16"/>
      <c r="W28" s="14"/>
      <c r="X28" s="14"/>
      <c r="Y28" s="14"/>
      <c r="Z28" s="14"/>
      <c r="AA28" s="14"/>
      <c r="AB28" s="14"/>
      <c r="AC28" s="14"/>
      <c r="AD28" s="14"/>
      <c r="AE28" s="14"/>
      <c r="AF28" s="16"/>
    </row>
    <row r="29" spans="2:32" ht="14.25">
      <c r="B29" s="9"/>
      <c r="C29" s="15"/>
      <c r="D29" s="98"/>
      <c r="E29" s="842" t="s">
        <v>130</v>
      </c>
      <c r="F29" s="256">
        <f>SUM(H29:S29)</f>
        <v>0</v>
      </c>
      <c r="G29" s="843">
        <f t="shared" si="6"/>
        <v>0</v>
      </c>
      <c r="H29" s="255"/>
      <c r="I29" s="255"/>
      <c r="J29" s="255"/>
      <c r="K29" s="255"/>
      <c r="L29" s="255"/>
      <c r="M29" s="255"/>
      <c r="N29" s="255"/>
      <c r="O29" s="255"/>
      <c r="P29" s="255"/>
      <c r="Q29" s="255"/>
      <c r="R29" s="255"/>
      <c r="S29" s="255"/>
      <c r="T29" s="233"/>
      <c r="U29" s="221"/>
      <c r="V29" s="16"/>
      <c r="W29" s="14"/>
      <c r="X29" s="14"/>
      <c r="Y29" s="14"/>
      <c r="Z29" s="14"/>
      <c r="AA29" s="14"/>
      <c r="AB29" s="14"/>
      <c r="AC29" s="14"/>
      <c r="AD29" s="14"/>
      <c r="AE29" s="14"/>
      <c r="AF29" s="16"/>
    </row>
    <row r="30" spans="2:32" ht="14.25">
      <c r="B30" s="9"/>
      <c r="C30" s="15"/>
      <c r="D30" s="98"/>
      <c r="E30" s="842" t="s">
        <v>119</v>
      </c>
      <c r="F30" s="256">
        <f>SUM(H30:S30)</f>
        <v>0</v>
      </c>
      <c r="G30" s="843">
        <f t="shared" si="6"/>
        <v>0</v>
      </c>
      <c r="H30" s="255"/>
      <c r="I30" s="255"/>
      <c r="J30" s="255"/>
      <c r="K30" s="255"/>
      <c r="L30" s="255"/>
      <c r="M30" s="255"/>
      <c r="N30" s="255"/>
      <c r="O30" s="255"/>
      <c r="P30" s="255"/>
      <c r="Q30" s="255"/>
      <c r="R30" s="255"/>
      <c r="S30" s="255"/>
      <c r="T30" s="233"/>
      <c r="U30" s="221"/>
      <c r="V30" s="16"/>
      <c r="W30" s="14"/>
      <c r="X30" s="14"/>
      <c r="Y30" s="14"/>
      <c r="Z30" s="14"/>
      <c r="AA30" s="14"/>
      <c r="AB30" s="14"/>
      <c r="AC30" s="14"/>
      <c r="AD30" s="14"/>
      <c r="AE30" s="14"/>
      <c r="AF30" s="16"/>
    </row>
    <row r="31" spans="2:32" ht="14.25">
      <c r="B31" s="9"/>
      <c r="C31" s="15"/>
      <c r="D31" s="98"/>
      <c r="E31" s="842" t="s">
        <v>120</v>
      </c>
      <c r="F31" s="256">
        <f>SUM(H31:S31)</f>
        <v>0</v>
      </c>
      <c r="G31" s="843">
        <f t="shared" si="6"/>
        <v>0</v>
      </c>
      <c r="H31" s="255"/>
      <c r="I31" s="255"/>
      <c r="J31" s="255"/>
      <c r="K31" s="255"/>
      <c r="L31" s="255"/>
      <c r="M31" s="255"/>
      <c r="N31" s="255"/>
      <c r="O31" s="255"/>
      <c r="P31" s="255"/>
      <c r="Q31" s="255"/>
      <c r="R31" s="255"/>
      <c r="S31" s="255"/>
      <c r="T31" s="233"/>
      <c r="U31" s="221"/>
      <c r="V31" s="16"/>
      <c r="W31" s="14"/>
      <c r="X31" s="14"/>
      <c r="Y31" s="14"/>
      <c r="Z31" s="14"/>
      <c r="AA31" s="14"/>
      <c r="AB31" s="14"/>
      <c r="AC31" s="14"/>
      <c r="AD31" s="14"/>
      <c r="AE31" s="14"/>
      <c r="AF31" s="16"/>
    </row>
    <row r="32" spans="2:32" ht="14.25">
      <c r="B32" s="9"/>
      <c r="C32" s="15"/>
      <c r="D32" s="98"/>
      <c r="E32" s="842" t="s">
        <v>121</v>
      </c>
      <c r="F32" s="256">
        <f t="shared" ref="F32:F48" si="8">SUM(H32:S32)</f>
        <v>0</v>
      </c>
      <c r="G32" s="843">
        <f t="shared" si="6"/>
        <v>0</v>
      </c>
      <c r="H32" s="255"/>
      <c r="I32" s="255"/>
      <c r="J32" s="255"/>
      <c r="K32" s="255"/>
      <c r="L32" s="255"/>
      <c r="M32" s="255"/>
      <c r="N32" s="255"/>
      <c r="O32" s="255"/>
      <c r="P32" s="255"/>
      <c r="Q32" s="255"/>
      <c r="R32" s="255"/>
      <c r="S32" s="255"/>
      <c r="T32" s="233"/>
      <c r="U32" s="221"/>
      <c r="V32" s="16"/>
      <c r="W32" s="14"/>
      <c r="X32" s="14"/>
      <c r="Y32" s="14"/>
      <c r="Z32" s="14"/>
      <c r="AA32" s="14"/>
      <c r="AB32" s="14"/>
      <c r="AC32" s="14"/>
      <c r="AD32" s="14"/>
      <c r="AE32" s="14"/>
      <c r="AF32" s="16"/>
    </row>
    <row r="33" spans="2:32" ht="14.25">
      <c r="B33" s="9"/>
      <c r="C33" s="15"/>
      <c r="D33" s="98"/>
      <c r="E33" s="842" t="s">
        <v>122</v>
      </c>
      <c r="F33" s="256">
        <f t="shared" si="8"/>
        <v>0</v>
      </c>
      <c r="G33" s="843">
        <f t="shared" si="6"/>
        <v>0</v>
      </c>
      <c r="H33" s="255"/>
      <c r="I33" s="255"/>
      <c r="J33" s="255"/>
      <c r="K33" s="255"/>
      <c r="L33" s="255"/>
      <c r="M33" s="255"/>
      <c r="N33" s="255"/>
      <c r="O33" s="255"/>
      <c r="P33" s="255"/>
      <c r="Q33" s="255"/>
      <c r="R33" s="255"/>
      <c r="S33" s="255"/>
      <c r="T33" s="233"/>
      <c r="U33" s="221"/>
      <c r="V33" s="16"/>
      <c r="W33" s="14"/>
      <c r="X33" s="14"/>
      <c r="Y33" s="14"/>
      <c r="Z33" s="14"/>
      <c r="AA33" s="14"/>
      <c r="AB33" s="14"/>
      <c r="AC33" s="14"/>
      <c r="AD33" s="14"/>
      <c r="AE33" s="14"/>
      <c r="AF33" s="16"/>
    </row>
    <row r="34" spans="2:32" ht="14.25">
      <c r="B34" s="9"/>
      <c r="C34" s="15"/>
      <c r="D34" s="98"/>
      <c r="E34" s="842" t="s">
        <v>123</v>
      </c>
      <c r="F34" s="256">
        <f t="shared" si="8"/>
        <v>0</v>
      </c>
      <c r="G34" s="843">
        <f t="shared" si="6"/>
        <v>0</v>
      </c>
      <c r="H34" s="255"/>
      <c r="I34" s="255"/>
      <c r="J34" s="255"/>
      <c r="K34" s="255"/>
      <c r="L34" s="255"/>
      <c r="M34" s="255"/>
      <c r="N34" s="255"/>
      <c r="O34" s="255"/>
      <c r="P34" s="255"/>
      <c r="Q34" s="255"/>
      <c r="R34" s="255"/>
      <c r="S34" s="255"/>
      <c r="T34" s="233"/>
      <c r="U34" s="221"/>
      <c r="V34" s="16"/>
      <c r="W34" s="14"/>
      <c r="X34" s="14"/>
      <c r="Y34" s="14"/>
      <c r="Z34" s="14"/>
      <c r="AA34" s="14"/>
      <c r="AB34" s="14"/>
      <c r="AC34" s="14"/>
      <c r="AD34" s="14"/>
      <c r="AE34" s="14"/>
      <c r="AF34" s="16"/>
    </row>
    <row r="35" spans="2:32" ht="14.25">
      <c r="B35" s="9"/>
      <c r="C35" s="15"/>
      <c r="D35" s="98"/>
      <c r="E35" s="842" t="s">
        <v>124</v>
      </c>
      <c r="F35" s="256">
        <f t="shared" si="8"/>
        <v>0</v>
      </c>
      <c r="G35" s="843">
        <f t="shared" si="6"/>
        <v>0</v>
      </c>
      <c r="H35" s="255"/>
      <c r="I35" s="255"/>
      <c r="J35" s="255"/>
      <c r="K35" s="255"/>
      <c r="L35" s="255"/>
      <c r="M35" s="255"/>
      <c r="N35" s="255"/>
      <c r="O35" s="255"/>
      <c r="P35" s="255"/>
      <c r="Q35" s="255"/>
      <c r="R35" s="255"/>
      <c r="S35" s="255"/>
      <c r="T35" s="233"/>
      <c r="U35" s="221"/>
      <c r="V35" s="16"/>
      <c r="W35" s="14"/>
      <c r="X35" s="14"/>
      <c r="Y35" s="14"/>
      <c r="Z35" s="14"/>
      <c r="AA35" s="14"/>
      <c r="AB35" s="14"/>
      <c r="AC35" s="14"/>
      <c r="AD35" s="14"/>
      <c r="AE35" s="14"/>
      <c r="AF35" s="16"/>
    </row>
    <row r="36" spans="2:32" ht="14.25">
      <c r="B36" s="9"/>
      <c r="C36" s="15"/>
      <c r="D36" s="98"/>
      <c r="E36" s="842" t="s">
        <v>125</v>
      </c>
      <c r="F36" s="256">
        <f t="shared" si="8"/>
        <v>0</v>
      </c>
      <c r="G36" s="843">
        <f t="shared" si="6"/>
        <v>0</v>
      </c>
      <c r="H36" s="255"/>
      <c r="I36" s="255"/>
      <c r="J36" s="255"/>
      <c r="K36" s="255"/>
      <c r="L36" s="255"/>
      <c r="M36" s="255"/>
      <c r="N36" s="255"/>
      <c r="O36" s="255"/>
      <c r="P36" s="255"/>
      <c r="Q36" s="255"/>
      <c r="R36" s="255"/>
      <c r="S36" s="255"/>
      <c r="T36" s="233"/>
      <c r="U36" s="221"/>
      <c r="V36" s="16"/>
      <c r="W36" s="14"/>
      <c r="X36" s="14"/>
      <c r="Y36" s="14"/>
      <c r="Z36" s="14"/>
      <c r="AA36" s="14"/>
      <c r="AB36" s="14"/>
      <c r="AC36" s="14"/>
      <c r="AD36" s="14"/>
      <c r="AE36" s="14"/>
      <c r="AF36" s="16"/>
    </row>
    <row r="37" spans="2:32" ht="14.25">
      <c r="B37" s="9"/>
      <c r="C37" s="15"/>
      <c r="D37" s="98"/>
      <c r="E37" s="842" t="s">
        <v>126</v>
      </c>
      <c r="F37" s="256">
        <f t="shared" ref="F37:F45" si="9">SUM(H37:S37)</f>
        <v>0</v>
      </c>
      <c r="G37" s="843">
        <f t="shared" si="6"/>
        <v>0</v>
      </c>
      <c r="H37" s="255"/>
      <c r="I37" s="255"/>
      <c r="J37" s="255"/>
      <c r="K37" s="255"/>
      <c r="L37" s="255"/>
      <c r="M37" s="255"/>
      <c r="N37" s="255"/>
      <c r="O37" s="255"/>
      <c r="P37" s="255"/>
      <c r="Q37" s="255"/>
      <c r="R37" s="255"/>
      <c r="S37" s="255"/>
      <c r="T37" s="233"/>
      <c r="U37" s="221"/>
      <c r="V37" s="16"/>
      <c r="W37" s="14"/>
      <c r="X37" s="14"/>
      <c r="Y37" s="14"/>
      <c r="Z37" s="14"/>
      <c r="AA37" s="14"/>
      <c r="AB37" s="14"/>
      <c r="AC37" s="14"/>
      <c r="AD37" s="14"/>
      <c r="AE37" s="14"/>
      <c r="AF37" s="16"/>
    </row>
    <row r="38" spans="2:32" ht="14.25">
      <c r="B38" s="9"/>
      <c r="C38" s="15"/>
      <c r="D38" s="98"/>
      <c r="E38" s="842" t="s">
        <v>127</v>
      </c>
      <c r="F38" s="256">
        <f t="shared" si="9"/>
        <v>0</v>
      </c>
      <c r="G38" s="843">
        <f t="shared" si="6"/>
        <v>0</v>
      </c>
      <c r="H38" s="255"/>
      <c r="I38" s="255"/>
      <c r="J38" s="255"/>
      <c r="K38" s="255"/>
      <c r="L38" s="255"/>
      <c r="M38" s="255"/>
      <c r="N38" s="255"/>
      <c r="O38" s="255"/>
      <c r="P38" s="255"/>
      <c r="Q38" s="255"/>
      <c r="R38" s="255"/>
      <c r="S38" s="255"/>
      <c r="T38" s="233"/>
      <c r="U38" s="221"/>
      <c r="V38" s="16"/>
      <c r="W38" s="14"/>
      <c r="X38" s="14"/>
      <c r="Y38" s="14"/>
      <c r="Z38" s="14"/>
      <c r="AA38" s="14"/>
      <c r="AB38" s="14"/>
      <c r="AC38" s="14"/>
      <c r="AD38" s="14"/>
      <c r="AE38" s="14"/>
      <c r="AF38" s="16"/>
    </row>
    <row r="39" spans="2:32" ht="14.25">
      <c r="B39" s="9"/>
      <c r="C39" s="15"/>
      <c r="D39" s="98"/>
      <c r="E39" s="842" t="s">
        <v>131</v>
      </c>
      <c r="F39" s="256">
        <f t="shared" si="9"/>
        <v>0</v>
      </c>
      <c r="G39" s="843">
        <f t="shared" si="6"/>
        <v>0</v>
      </c>
      <c r="H39" s="255"/>
      <c r="I39" s="255"/>
      <c r="J39" s="255"/>
      <c r="K39" s="255"/>
      <c r="L39" s="255"/>
      <c r="M39" s="255"/>
      <c r="N39" s="255"/>
      <c r="O39" s="255"/>
      <c r="P39" s="255"/>
      <c r="Q39" s="255"/>
      <c r="R39" s="255"/>
      <c r="S39" s="255"/>
      <c r="T39" s="233"/>
      <c r="U39" s="221"/>
      <c r="V39" s="16"/>
      <c r="W39" s="14"/>
      <c r="X39" s="14"/>
      <c r="Y39" s="14"/>
      <c r="Z39" s="14"/>
      <c r="AA39" s="14"/>
      <c r="AB39" s="14"/>
      <c r="AC39" s="14"/>
      <c r="AD39" s="14"/>
      <c r="AE39" s="14"/>
      <c r="AF39" s="16"/>
    </row>
    <row r="40" spans="2:32" ht="14.25">
      <c r="B40" s="9"/>
      <c r="C40" s="15"/>
      <c r="D40" s="98"/>
      <c r="E40" s="842" t="s">
        <v>128</v>
      </c>
      <c r="F40" s="256">
        <f t="shared" si="9"/>
        <v>0</v>
      </c>
      <c r="G40" s="843">
        <f t="shared" si="6"/>
        <v>0</v>
      </c>
      <c r="H40" s="255"/>
      <c r="I40" s="255"/>
      <c r="J40" s="255"/>
      <c r="K40" s="255"/>
      <c r="L40" s="255"/>
      <c r="M40" s="255"/>
      <c r="N40" s="255"/>
      <c r="O40" s="255"/>
      <c r="P40" s="255"/>
      <c r="Q40" s="255"/>
      <c r="R40" s="255"/>
      <c r="S40" s="255"/>
      <c r="T40" s="233"/>
      <c r="U40" s="221"/>
      <c r="V40" s="16"/>
      <c r="W40" s="14"/>
      <c r="X40" s="14"/>
      <c r="Y40" s="14"/>
      <c r="Z40" s="14"/>
      <c r="AA40" s="14"/>
      <c r="AB40" s="14"/>
      <c r="AC40" s="14"/>
      <c r="AD40" s="14"/>
      <c r="AE40" s="14"/>
      <c r="AF40" s="16"/>
    </row>
    <row r="41" spans="2:32" ht="14.25">
      <c r="B41" s="9"/>
      <c r="C41" s="15"/>
      <c r="D41" s="98"/>
      <c r="E41" s="842" t="s">
        <v>129</v>
      </c>
      <c r="F41" s="256">
        <f t="shared" si="9"/>
        <v>0</v>
      </c>
      <c r="G41" s="843">
        <f t="shared" si="6"/>
        <v>0</v>
      </c>
      <c r="H41" s="255"/>
      <c r="I41" s="255"/>
      <c r="J41" s="255"/>
      <c r="K41" s="255"/>
      <c r="L41" s="255"/>
      <c r="M41" s="255"/>
      <c r="N41" s="255"/>
      <c r="O41" s="255"/>
      <c r="P41" s="255"/>
      <c r="Q41" s="255"/>
      <c r="R41" s="255"/>
      <c r="S41" s="255"/>
      <c r="T41" s="233"/>
      <c r="U41" s="221"/>
      <c r="V41" s="16"/>
      <c r="W41" s="14"/>
      <c r="X41" s="14"/>
      <c r="Y41" s="14"/>
      <c r="Z41" s="14"/>
      <c r="AA41" s="14"/>
      <c r="AB41" s="14"/>
      <c r="AC41" s="14"/>
      <c r="AD41" s="14"/>
      <c r="AE41" s="14"/>
      <c r="AF41" s="16"/>
    </row>
    <row r="42" spans="2:32" ht="14.25">
      <c r="B42" s="9"/>
      <c r="C42" s="15"/>
      <c r="D42" s="98"/>
      <c r="E42" s="842"/>
      <c r="F42" s="256">
        <f t="shared" si="9"/>
        <v>0</v>
      </c>
      <c r="G42" s="843">
        <f t="shared" si="6"/>
        <v>0</v>
      </c>
      <c r="H42" s="255"/>
      <c r="I42" s="255"/>
      <c r="J42" s="255"/>
      <c r="K42" s="255"/>
      <c r="L42" s="255"/>
      <c r="M42" s="255"/>
      <c r="N42" s="255"/>
      <c r="O42" s="255"/>
      <c r="P42" s="255"/>
      <c r="Q42" s="255"/>
      <c r="R42" s="255"/>
      <c r="S42" s="255"/>
      <c r="T42" s="233"/>
      <c r="U42" s="221"/>
      <c r="V42" s="16"/>
      <c r="W42" s="14"/>
      <c r="X42" s="14"/>
      <c r="Y42" s="14"/>
      <c r="Z42" s="14"/>
      <c r="AA42" s="14"/>
      <c r="AB42" s="14"/>
      <c r="AC42" s="14"/>
      <c r="AD42" s="14"/>
      <c r="AE42" s="14"/>
      <c r="AF42" s="16"/>
    </row>
    <row r="43" spans="2:32" ht="14.25">
      <c r="B43" s="9"/>
      <c r="C43" s="15"/>
      <c r="D43" s="98"/>
      <c r="E43" s="842"/>
      <c r="F43" s="256">
        <f t="shared" si="9"/>
        <v>0</v>
      </c>
      <c r="G43" s="843">
        <f t="shared" si="6"/>
        <v>0</v>
      </c>
      <c r="H43" s="255"/>
      <c r="I43" s="255"/>
      <c r="J43" s="255"/>
      <c r="K43" s="255"/>
      <c r="L43" s="255"/>
      <c r="M43" s="255"/>
      <c r="N43" s="255"/>
      <c r="O43" s="255"/>
      <c r="P43" s="255"/>
      <c r="Q43" s="255"/>
      <c r="R43" s="255"/>
      <c r="S43" s="255"/>
      <c r="T43" s="233"/>
      <c r="U43" s="221"/>
      <c r="V43" s="16"/>
      <c r="W43" s="14"/>
      <c r="X43" s="14"/>
      <c r="Y43" s="14"/>
      <c r="Z43" s="14"/>
      <c r="AA43" s="14"/>
      <c r="AB43" s="14"/>
      <c r="AC43" s="14"/>
      <c r="AD43" s="14"/>
      <c r="AE43" s="14"/>
      <c r="AF43" s="16"/>
    </row>
    <row r="44" spans="2:32" ht="14.25">
      <c r="B44" s="9"/>
      <c r="C44" s="15"/>
      <c r="D44" s="98"/>
      <c r="E44" s="842"/>
      <c r="F44" s="256">
        <f t="shared" si="9"/>
        <v>0</v>
      </c>
      <c r="G44" s="843">
        <f t="shared" si="6"/>
        <v>0</v>
      </c>
      <c r="H44" s="255"/>
      <c r="I44" s="255"/>
      <c r="J44" s="255"/>
      <c r="K44" s="255"/>
      <c r="L44" s="255"/>
      <c r="M44" s="255"/>
      <c r="N44" s="255"/>
      <c r="O44" s="255"/>
      <c r="P44" s="255"/>
      <c r="Q44" s="255"/>
      <c r="R44" s="255"/>
      <c r="S44" s="255"/>
      <c r="T44" s="233"/>
      <c r="U44" s="221"/>
      <c r="V44" s="16"/>
      <c r="W44" s="14"/>
      <c r="X44" s="14"/>
      <c r="Y44" s="14"/>
      <c r="Z44" s="14"/>
      <c r="AA44" s="14"/>
      <c r="AB44" s="14"/>
      <c r="AC44" s="14"/>
      <c r="AD44" s="14"/>
      <c r="AE44" s="14"/>
      <c r="AF44" s="16"/>
    </row>
    <row r="45" spans="2:32" ht="14.25">
      <c r="B45" s="9"/>
      <c r="C45" s="15"/>
      <c r="D45" s="98"/>
      <c r="E45" s="842"/>
      <c r="F45" s="256">
        <f t="shared" si="9"/>
        <v>0</v>
      </c>
      <c r="G45" s="843">
        <f t="shared" si="6"/>
        <v>0</v>
      </c>
      <c r="H45" s="255"/>
      <c r="I45" s="255"/>
      <c r="J45" s="255"/>
      <c r="K45" s="255"/>
      <c r="L45" s="255"/>
      <c r="M45" s="255"/>
      <c r="N45" s="255"/>
      <c r="O45" s="255"/>
      <c r="P45" s="255"/>
      <c r="Q45" s="255"/>
      <c r="R45" s="255"/>
      <c r="S45" s="255"/>
      <c r="T45" s="233"/>
      <c r="U45" s="221"/>
      <c r="V45" s="16"/>
      <c r="W45" s="14"/>
      <c r="X45" s="14"/>
      <c r="Y45" s="14"/>
      <c r="Z45" s="14"/>
      <c r="AA45" s="14"/>
      <c r="AB45" s="14"/>
      <c r="AC45" s="14"/>
      <c r="AD45" s="14"/>
      <c r="AE45" s="14"/>
      <c r="AF45" s="16"/>
    </row>
    <row r="46" spans="2:32" ht="14.25">
      <c r="B46" s="9"/>
      <c r="C46" s="15"/>
      <c r="D46" s="98"/>
      <c r="E46" s="842"/>
      <c r="F46" s="256">
        <f t="shared" si="8"/>
        <v>0</v>
      </c>
      <c r="G46" s="843">
        <f t="shared" si="6"/>
        <v>0</v>
      </c>
      <c r="H46" s="255"/>
      <c r="I46" s="255"/>
      <c r="J46" s="255"/>
      <c r="K46" s="255"/>
      <c r="L46" s="255"/>
      <c r="M46" s="255"/>
      <c r="N46" s="255"/>
      <c r="O46" s="255"/>
      <c r="P46" s="255"/>
      <c r="Q46" s="255"/>
      <c r="R46" s="255"/>
      <c r="S46" s="255"/>
      <c r="T46" s="233"/>
      <c r="U46" s="221"/>
      <c r="V46" s="16"/>
      <c r="W46" s="14"/>
      <c r="X46" s="14"/>
      <c r="Y46" s="14"/>
      <c r="Z46" s="14"/>
      <c r="AA46" s="14"/>
      <c r="AB46" s="14"/>
      <c r="AC46" s="14"/>
      <c r="AD46" s="14"/>
      <c r="AE46" s="14"/>
      <c r="AF46" s="16"/>
    </row>
    <row r="47" spans="2:32" ht="14.25">
      <c r="B47" s="9"/>
      <c r="C47" s="15"/>
      <c r="D47" s="98"/>
      <c r="E47" s="842"/>
      <c r="F47" s="256">
        <f t="shared" si="8"/>
        <v>0</v>
      </c>
      <c r="G47" s="843">
        <f t="shared" si="6"/>
        <v>0</v>
      </c>
      <c r="H47" s="255"/>
      <c r="I47" s="255"/>
      <c r="J47" s="255"/>
      <c r="K47" s="255"/>
      <c r="L47" s="255"/>
      <c r="M47" s="255"/>
      <c r="N47" s="255"/>
      <c r="O47" s="255"/>
      <c r="P47" s="255"/>
      <c r="Q47" s="255"/>
      <c r="R47" s="255"/>
      <c r="S47" s="255"/>
      <c r="T47" s="233"/>
      <c r="U47" s="221"/>
      <c r="V47" s="16"/>
      <c r="W47" s="14"/>
      <c r="X47" s="14"/>
      <c r="Y47" s="14"/>
      <c r="Z47" s="14"/>
      <c r="AA47" s="14"/>
      <c r="AB47" s="14"/>
      <c r="AC47" s="14"/>
      <c r="AD47" s="14"/>
      <c r="AE47" s="14"/>
      <c r="AF47" s="16"/>
    </row>
    <row r="48" spans="2:32" ht="14.25">
      <c r="B48" s="9"/>
      <c r="C48" s="15"/>
      <c r="D48" s="98"/>
      <c r="E48" s="842"/>
      <c r="F48" s="256">
        <f t="shared" si="8"/>
        <v>0</v>
      </c>
      <c r="G48" s="843">
        <f t="shared" si="6"/>
        <v>0</v>
      </c>
      <c r="H48" s="255"/>
      <c r="I48" s="255"/>
      <c r="J48" s="255"/>
      <c r="K48" s="255"/>
      <c r="L48" s="255"/>
      <c r="M48" s="255"/>
      <c r="N48" s="255"/>
      <c r="O48" s="255"/>
      <c r="P48" s="255"/>
      <c r="Q48" s="255"/>
      <c r="R48" s="255"/>
      <c r="S48" s="255"/>
      <c r="T48" s="233"/>
      <c r="U48" s="221"/>
      <c r="V48" s="16"/>
      <c r="W48" s="14"/>
      <c r="X48" s="14"/>
      <c r="Y48" s="14"/>
      <c r="Z48" s="14"/>
      <c r="AA48" s="14"/>
      <c r="AB48" s="14"/>
      <c r="AC48" s="14"/>
      <c r="AD48" s="14"/>
      <c r="AE48" s="14"/>
      <c r="AF48" s="16"/>
    </row>
    <row r="49" spans="2:32" ht="6" customHeight="1">
      <c r="B49" s="9"/>
      <c r="C49" s="15"/>
      <c r="D49" s="98"/>
      <c r="E49" s="276"/>
      <c r="F49" s="276"/>
      <c r="G49" s="277"/>
      <c r="H49" s="844"/>
      <c r="I49" s="844"/>
      <c r="J49" s="844"/>
      <c r="K49" s="844"/>
      <c r="L49" s="844"/>
      <c r="M49" s="844"/>
      <c r="N49" s="844"/>
      <c r="O49" s="844"/>
      <c r="P49" s="844"/>
      <c r="Q49" s="844"/>
      <c r="R49" s="844"/>
      <c r="S49" s="844"/>
      <c r="T49" s="233"/>
      <c r="U49" s="221"/>
      <c r="V49" s="16"/>
      <c r="W49" s="14"/>
      <c r="X49" s="14"/>
      <c r="Y49" s="14"/>
      <c r="Z49" s="14"/>
      <c r="AA49" s="14"/>
      <c r="AB49" s="14"/>
      <c r="AC49" s="14"/>
      <c r="AD49" s="14"/>
      <c r="AE49" s="14"/>
      <c r="AF49" s="16"/>
    </row>
    <row r="50" spans="2:32" ht="15">
      <c r="B50" s="9"/>
      <c r="C50" s="15"/>
      <c r="D50" s="98"/>
      <c r="E50" s="890" t="s">
        <v>132</v>
      </c>
      <c r="F50" s="261">
        <f>SUM(H50:S50)</f>
        <v>0</v>
      </c>
      <c r="G50" s="837">
        <f>IF(F$14=0,0,(F50/$F$14))</f>
        <v>0</v>
      </c>
      <c r="H50" s="838"/>
      <c r="I50" s="838"/>
      <c r="J50" s="838"/>
      <c r="K50" s="838"/>
      <c r="L50" s="838"/>
      <c r="M50" s="838"/>
      <c r="N50" s="838"/>
      <c r="O50" s="838"/>
      <c r="P50" s="838"/>
      <c r="Q50" s="838"/>
      <c r="R50" s="838"/>
      <c r="S50" s="838"/>
      <c r="T50" s="233"/>
      <c r="U50" s="221"/>
      <c r="V50" s="16"/>
      <c r="W50" s="14"/>
      <c r="X50" s="14"/>
      <c r="Y50" s="14"/>
      <c r="Z50" s="14"/>
      <c r="AA50" s="14"/>
      <c r="AB50" s="14"/>
      <c r="AC50" s="14"/>
      <c r="AD50" s="14"/>
      <c r="AE50" s="14"/>
      <c r="AF50" s="16"/>
    </row>
    <row r="51" spans="2:32" ht="6" customHeight="1">
      <c r="B51" s="9"/>
      <c r="C51" s="15"/>
      <c r="D51" s="98"/>
      <c r="E51" s="845"/>
      <c r="F51" s="276"/>
      <c r="G51" s="277"/>
      <c r="H51" s="844"/>
      <c r="I51" s="844"/>
      <c r="J51" s="844"/>
      <c r="K51" s="844"/>
      <c r="L51" s="844"/>
      <c r="M51" s="844"/>
      <c r="N51" s="844"/>
      <c r="O51" s="844"/>
      <c r="P51" s="844"/>
      <c r="Q51" s="844"/>
      <c r="R51" s="844"/>
      <c r="S51" s="844"/>
      <c r="T51" s="233"/>
      <c r="U51" s="221"/>
      <c r="V51" s="16"/>
      <c r="W51" s="14"/>
      <c r="X51" s="14"/>
      <c r="Y51" s="14"/>
      <c r="Z51" s="14"/>
      <c r="AA51" s="14"/>
      <c r="AB51" s="14"/>
      <c r="AC51" s="14"/>
      <c r="AD51" s="14"/>
      <c r="AE51" s="14"/>
      <c r="AF51" s="16"/>
    </row>
    <row r="52" spans="2:32" ht="15">
      <c r="B52" s="9"/>
      <c r="C52" s="15"/>
      <c r="D52" s="98"/>
      <c r="E52" s="890" t="s">
        <v>256</v>
      </c>
      <c r="F52" s="261">
        <f>SUM(H52:S52)</f>
        <v>0</v>
      </c>
      <c r="G52" s="837">
        <f>IF(F$14=0,0,(F52/$F$14))</f>
        <v>0</v>
      </c>
      <c r="H52" s="838"/>
      <c r="I52" s="838"/>
      <c r="J52" s="838"/>
      <c r="K52" s="838"/>
      <c r="L52" s="838"/>
      <c r="M52" s="838"/>
      <c r="N52" s="838"/>
      <c r="O52" s="838"/>
      <c r="P52" s="838"/>
      <c r="Q52" s="838"/>
      <c r="R52" s="838"/>
      <c r="S52" s="838"/>
      <c r="T52" s="233"/>
      <c r="U52" s="221"/>
      <c r="V52" s="16"/>
      <c r="W52" s="14"/>
      <c r="X52" s="14"/>
      <c r="Y52" s="14"/>
      <c r="Z52" s="14"/>
      <c r="AA52" s="14"/>
      <c r="AB52" s="14"/>
      <c r="AC52" s="14"/>
      <c r="AD52" s="14"/>
      <c r="AE52" s="14"/>
      <c r="AF52" s="16"/>
    </row>
    <row r="53" spans="2:32" ht="6" customHeight="1">
      <c r="B53" s="9"/>
      <c r="C53" s="15"/>
      <c r="D53" s="98"/>
      <c r="E53" s="845"/>
      <c r="F53" s="276"/>
      <c r="G53" s="277"/>
      <c r="H53" s="844"/>
      <c r="I53" s="844"/>
      <c r="J53" s="844"/>
      <c r="K53" s="844"/>
      <c r="L53" s="844"/>
      <c r="M53" s="844"/>
      <c r="N53" s="844"/>
      <c r="O53" s="844"/>
      <c r="P53" s="844"/>
      <c r="Q53" s="844"/>
      <c r="R53" s="844"/>
      <c r="S53" s="844"/>
      <c r="T53" s="233"/>
      <c r="U53" s="221"/>
      <c r="V53" s="16"/>
      <c r="W53" s="14"/>
      <c r="X53" s="14"/>
      <c r="Y53" s="14"/>
      <c r="Z53" s="14"/>
      <c r="AA53" s="14"/>
      <c r="AB53" s="14"/>
      <c r="AC53" s="14"/>
      <c r="AD53" s="14"/>
      <c r="AE53" s="14"/>
      <c r="AF53" s="16"/>
    </row>
    <row r="54" spans="2:32" ht="15">
      <c r="B54" s="9"/>
      <c r="C54" s="15"/>
      <c r="D54" s="98"/>
      <c r="E54" s="890" t="s">
        <v>138</v>
      </c>
      <c r="F54" s="261">
        <f>SUM(H54:S54)</f>
        <v>0</v>
      </c>
      <c r="G54" s="837">
        <f>IF(F$14=0,0,(F54/$F$14))</f>
        <v>0</v>
      </c>
      <c r="H54" s="838"/>
      <c r="I54" s="838"/>
      <c r="J54" s="838"/>
      <c r="K54" s="838"/>
      <c r="L54" s="838"/>
      <c r="M54" s="838"/>
      <c r="N54" s="838"/>
      <c r="O54" s="838"/>
      <c r="P54" s="838"/>
      <c r="Q54" s="838"/>
      <c r="R54" s="838"/>
      <c r="S54" s="838"/>
      <c r="T54" s="233"/>
      <c r="U54" s="221"/>
      <c r="V54" s="16"/>
      <c r="W54" s="14"/>
      <c r="X54" s="14"/>
      <c r="Y54" s="14"/>
      <c r="Z54" s="14"/>
      <c r="AA54" s="14"/>
      <c r="AB54" s="14"/>
      <c r="AC54" s="14"/>
      <c r="AD54" s="14"/>
      <c r="AE54" s="14"/>
      <c r="AF54" s="16"/>
    </row>
    <row r="55" spans="2:32" ht="6" customHeight="1">
      <c r="B55" s="9"/>
      <c r="C55" s="15"/>
      <c r="D55" s="98"/>
      <c r="E55" s="845"/>
      <c r="F55" s="276"/>
      <c r="G55" s="277"/>
      <c r="H55" s="844"/>
      <c r="I55" s="844"/>
      <c r="J55" s="844"/>
      <c r="K55" s="844"/>
      <c r="L55" s="844"/>
      <c r="M55" s="844"/>
      <c r="N55" s="844"/>
      <c r="O55" s="844"/>
      <c r="P55" s="844"/>
      <c r="Q55" s="844"/>
      <c r="R55" s="844"/>
      <c r="S55" s="844"/>
      <c r="T55" s="233"/>
      <c r="U55" s="221"/>
      <c r="V55" s="16"/>
      <c r="W55" s="14"/>
      <c r="X55" s="14"/>
      <c r="Y55" s="14"/>
      <c r="Z55" s="14"/>
      <c r="AA55" s="14"/>
      <c r="AB55" s="14"/>
      <c r="AC55" s="14"/>
      <c r="AD55" s="14"/>
      <c r="AE55" s="14"/>
      <c r="AF55" s="16"/>
    </row>
    <row r="56" spans="2:32" ht="15">
      <c r="B56" s="9"/>
      <c r="C56" s="15"/>
      <c r="D56" s="98"/>
      <c r="E56" s="890" t="s">
        <v>134</v>
      </c>
      <c r="F56" s="261">
        <f>SUM(H56:S56)</f>
        <v>0</v>
      </c>
      <c r="G56" s="837">
        <f>IF(F$14=0,0,(F56/$F$14))</f>
        <v>0</v>
      </c>
      <c r="H56" s="838"/>
      <c r="I56" s="838"/>
      <c r="J56" s="838"/>
      <c r="K56" s="838"/>
      <c r="L56" s="838"/>
      <c r="M56" s="838"/>
      <c r="N56" s="838"/>
      <c r="O56" s="838"/>
      <c r="P56" s="838"/>
      <c r="Q56" s="838"/>
      <c r="R56" s="838"/>
      <c r="S56" s="838"/>
      <c r="T56" s="233"/>
      <c r="U56" s="221"/>
      <c r="V56" s="16"/>
      <c r="W56" s="14"/>
      <c r="X56" s="14"/>
      <c r="Y56" s="14"/>
      <c r="Z56" s="14"/>
      <c r="AA56" s="14"/>
      <c r="AB56" s="14"/>
      <c r="AC56" s="14"/>
      <c r="AD56" s="14"/>
      <c r="AE56" s="14"/>
      <c r="AF56" s="16"/>
    </row>
    <row r="57" spans="2:32" ht="6" customHeight="1">
      <c r="B57" s="9"/>
      <c r="C57" s="15"/>
      <c r="D57" s="98"/>
      <c r="E57" s="276"/>
      <c r="F57" s="276"/>
      <c r="G57" s="277"/>
      <c r="H57" s="276"/>
      <c r="I57" s="276"/>
      <c r="J57" s="276"/>
      <c r="K57" s="276"/>
      <c r="L57" s="276"/>
      <c r="M57" s="276"/>
      <c r="N57" s="276"/>
      <c r="O57" s="276"/>
      <c r="P57" s="276"/>
      <c r="Q57" s="276"/>
      <c r="R57" s="276"/>
      <c r="S57" s="276"/>
      <c r="T57" s="233"/>
      <c r="U57" s="221"/>
      <c r="V57" s="16"/>
      <c r="W57" s="14"/>
      <c r="X57" s="14"/>
      <c r="Y57" s="14"/>
      <c r="Z57" s="14"/>
      <c r="AA57" s="14"/>
      <c r="AB57" s="14"/>
      <c r="AC57" s="14"/>
      <c r="AD57" s="14"/>
      <c r="AE57" s="14"/>
      <c r="AF57" s="16"/>
    </row>
    <row r="58" spans="2:32" ht="18">
      <c r="B58" s="9"/>
      <c r="C58" s="15"/>
      <c r="D58" s="98"/>
      <c r="E58" s="874" t="s">
        <v>250</v>
      </c>
      <c r="F58" s="879">
        <f>SUM(H58:S58)</f>
        <v>0</v>
      </c>
      <c r="G58" s="880">
        <f>IF(F$14=0,0,(F58/$F$14))</f>
        <v>0</v>
      </c>
      <c r="H58" s="879">
        <f>+H54+H52+H50+H28+H20+H18+H56</f>
        <v>0</v>
      </c>
      <c r="I58" s="881">
        <f t="shared" ref="I58:S58" si="10">+I54+I52+I50+I28+I20+I18+I56</f>
        <v>0</v>
      </c>
      <c r="J58" s="881">
        <f t="shared" si="10"/>
        <v>0</v>
      </c>
      <c r="K58" s="881">
        <f t="shared" si="10"/>
        <v>0</v>
      </c>
      <c r="L58" s="881">
        <f t="shared" si="10"/>
        <v>0</v>
      </c>
      <c r="M58" s="881">
        <f t="shared" si="10"/>
        <v>0</v>
      </c>
      <c r="N58" s="881">
        <f t="shared" si="10"/>
        <v>0</v>
      </c>
      <c r="O58" s="881">
        <f t="shared" si="10"/>
        <v>0</v>
      </c>
      <c r="P58" s="881">
        <f t="shared" si="10"/>
        <v>0</v>
      </c>
      <c r="Q58" s="881">
        <f t="shared" si="10"/>
        <v>0</v>
      </c>
      <c r="R58" s="881">
        <f t="shared" si="10"/>
        <v>0</v>
      </c>
      <c r="S58" s="881">
        <f t="shared" si="10"/>
        <v>0</v>
      </c>
      <c r="T58" s="233"/>
      <c r="U58" s="221"/>
      <c r="V58" s="16"/>
      <c r="W58" s="14"/>
      <c r="X58" s="14"/>
      <c r="Y58" s="14"/>
      <c r="Z58" s="14"/>
      <c r="AA58" s="14"/>
      <c r="AB58" s="14"/>
      <c r="AC58" s="14"/>
      <c r="AD58" s="14"/>
      <c r="AE58" s="14"/>
      <c r="AF58" s="16"/>
    </row>
    <row r="59" spans="2:32" ht="6" customHeight="1">
      <c r="B59" s="9"/>
      <c r="C59" s="15"/>
      <c r="D59" s="98"/>
      <c r="E59" s="278"/>
      <c r="F59" s="276"/>
      <c r="G59" s="277"/>
      <c r="H59" s="279"/>
      <c r="I59" s="279"/>
      <c r="J59" s="280"/>
      <c r="K59" s="280"/>
      <c r="L59" s="280"/>
      <c r="M59" s="280"/>
      <c r="N59" s="280"/>
      <c r="O59" s="280"/>
      <c r="P59" s="280"/>
      <c r="Q59" s="280"/>
      <c r="R59" s="280"/>
      <c r="S59" s="280"/>
      <c r="T59" s="233"/>
      <c r="U59" s="221"/>
      <c r="V59" s="16"/>
      <c r="W59" s="14"/>
      <c r="X59" s="14"/>
      <c r="Y59" s="14"/>
      <c r="Z59" s="14"/>
      <c r="AA59" s="14"/>
      <c r="AB59" s="14"/>
      <c r="AC59" s="14"/>
      <c r="AD59" s="14"/>
      <c r="AE59" s="14"/>
      <c r="AF59" s="16"/>
    </row>
    <row r="60" spans="2:32" ht="18">
      <c r="B60" s="9"/>
      <c r="C60" s="15"/>
      <c r="D60" s="98"/>
      <c r="E60" s="882" t="s">
        <v>261</v>
      </c>
      <c r="F60" s="883">
        <f>SUM(H60:S60)</f>
        <v>0</v>
      </c>
      <c r="G60" s="884">
        <f>IF(F$15=0,0,(F60/$G$15))</f>
        <v>0</v>
      </c>
      <c r="H60" s="883">
        <f>+H14-H58</f>
        <v>0</v>
      </c>
      <c r="I60" s="883">
        <f t="shared" ref="I60:S60" si="11">+I14-I58</f>
        <v>0</v>
      </c>
      <c r="J60" s="883">
        <f t="shared" si="11"/>
        <v>0</v>
      </c>
      <c r="K60" s="883">
        <f t="shared" si="11"/>
        <v>0</v>
      </c>
      <c r="L60" s="883">
        <f t="shared" si="11"/>
        <v>0</v>
      </c>
      <c r="M60" s="883">
        <f t="shared" si="11"/>
        <v>0</v>
      </c>
      <c r="N60" s="883">
        <f t="shared" si="11"/>
        <v>0</v>
      </c>
      <c r="O60" s="883">
        <f t="shared" si="11"/>
        <v>0</v>
      </c>
      <c r="P60" s="883">
        <f t="shared" si="11"/>
        <v>0</v>
      </c>
      <c r="Q60" s="883">
        <f t="shared" si="11"/>
        <v>0</v>
      </c>
      <c r="R60" s="883">
        <f t="shared" si="11"/>
        <v>0</v>
      </c>
      <c r="S60" s="883">
        <f t="shared" si="11"/>
        <v>0</v>
      </c>
      <c r="T60" s="233"/>
      <c r="U60" s="221"/>
      <c r="V60" s="16"/>
      <c r="W60" s="14"/>
      <c r="X60" s="14"/>
      <c r="Y60" s="14"/>
      <c r="Z60" s="14"/>
      <c r="AA60" s="14"/>
      <c r="AB60" s="14"/>
      <c r="AC60" s="14"/>
      <c r="AD60" s="14"/>
      <c r="AE60" s="14"/>
      <c r="AF60" s="16"/>
    </row>
    <row r="61" spans="2:32" ht="6.75" customHeight="1">
      <c r="B61" s="9"/>
      <c r="C61" s="15"/>
      <c r="D61" s="98"/>
      <c r="E61" s="276"/>
      <c r="F61" s="276"/>
      <c r="G61" s="277"/>
      <c r="H61" s="276"/>
      <c r="I61" s="276"/>
      <c r="J61" s="276"/>
      <c r="K61" s="276"/>
      <c r="L61" s="276"/>
      <c r="M61" s="276"/>
      <c r="N61" s="276"/>
      <c r="O61" s="276"/>
      <c r="P61" s="276"/>
      <c r="Q61" s="276"/>
      <c r="R61" s="276"/>
      <c r="S61" s="276"/>
      <c r="T61" s="233"/>
      <c r="U61" s="221"/>
      <c r="V61" s="16"/>
      <c r="W61" s="14"/>
      <c r="X61" s="14"/>
      <c r="Y61" s="14"/>
      <c r="Z61" s="14"/>
      <c r="AA61" s="14"/>
      <c r="AB61" s="14"/>
      <c r="AC61" s="14"/>
      <c r="AD61" s="14"/>
      <c r="AE61" s="14"/>
      <c r="AF61" s="16"/>
    </row>
    <row r="62" spans="2:32" ht="18">
      <c r="B62" s="9"/>
      <c r="C62" s="15"/>
      <c r="D62" s="98"/>
      <c r="E62" s="846" t="s">
        <v>251</v>
      </c>
      <c r="F62" s="192"/>
      <c r="G62" s="268"/>
      <c r="H62" s="192"/>
      <c r="I62" s="192"/>
      <c r="J62" s="192"/>
      <c r="K62" s="192"/>
      <c r="L62" s="192"/>
      <c r="M62" s="192"/>
      <c r="N62" s="192"/>
      <c r="O62" s="192"/>
      <c r="P62" s="192"/>
      <c r="Q62" s="406"/>
      <c r="R62" s="406"/>
      <c r="S62" s="406"/>
      <c r="T62" s="233"/>
      <c r="U62" s="221"/>
      <c r="V62" s="16"/>
      <c r="W62" s="14"/>
      <c r="X62" s="14"/>
      <c r="Y62" s="14"/>
      <c r="Z62" s="14"/>
      <c r="AA62" s="14"/>
      <c r="AB62" s="14"/>
      <c r="AC62" s="14"/>
      <c r="AD62" s="14"/>
      <c r="AE62" s="14"/>
      <c r="AF62" s="16"/>
    </row>
    <row r="63" spans="2:32" ht="15">
      <c r="B63" s="9"/>
      <c r="C63" s="15"/>
      <c r="D63" s="98"/>
      <c r="E63" s="891" t="s">
        <v>99</v>
      </c>
      <c r="F63" s="256">
        <f>SUM(H63:S63)</f>
        <v>0</v>
      </c>
      <c r="G63" s="847">
        <f>IF(F$15=0,0,(F63/$G$15))</f>
        <v>0</v>
      </c>
      <c r="H63" s="848"/>
      <c r="I63" s="848"/>
      <c r="J63" s="848"/>
      <c r="K63" s="848"/>
      <c r="L63" s="848"/>
      <c r="M63" s="848"/>
      <c r="N63" s="848"/>
      <c r="O63" s="848"/>
      <c r="P63" s="848"/>
      <c r="Q63" s="848"/>
      <c r="R63" s="848"/>
      <c r="S63" s="848"/>
      <c r="T63" s="233"/>
      <c r="U63" s="221"/>
      <c r="V63" s="16"/>
      <c r="W63" s="14"/>
      <c r="X63" s="14"/>
      <c r="Y63" s="14"/>
      <c r="Z63" s="14"/>
      <c r="AA63" s="14"/>
      <c r="AB63" s="14"/>
      <c r="AC63" s="14"/>
      <c r="AD63" s="14"/>
      <c r="AE63" s="14"/>
      <c r="AF63" s="16"/>
    </row>
    <row r="64" spans="2:32" ht="15">
      <c r="B64" s="9"/>
      <c r="C64" s="15"/>
      <c r="D64" s="98"/>
      <c r="E64" s="892" t="s">
        <v>101</v>
      </c>
      <c r="F64" s="849">
        <f>SUM(H64:S64)</f>
        <v>0</v>
      </c>
      <c r="G64" s="850">
        <f>IF(F$15=0,0,(F64/$G$15))</f>
        <v>0</v>
      </c>
      <c r="H64" s="851"/>
      <c r="I64" s="851"/>
      <c r="J64" s="851"/>
      <c r="K64" s="851"/>
      <c r="L64" s="851"/>
      <c r="M64" s="851"/>
      <c r="N64" s="851"/>
      <c r="O64" s="851"/>
      <c r="P64" s="851"/>
      <c r="Q64" s="851"/>
      <c r="R64" s="851"/>
      <c r="S64" s="851"/>
      <c r="T64" s="233"/>
      <c r="U64" s="221"/>
      <c r="V64" s="16"/>
      <c r="W64" s="14"/>
      <c r="X64" s="14"/>
      <c r="Y64" s="14"/>
      <c r="Z64" s="14"/>
      <c r="AA64" s="14"/>
      <c r="AB64" s="14"/>
      <c r="AC64" s="14"/>
      <c r="AD64" s="14"/>
      <c r="AE64" s="14"/>
      <c r="AF64" s="16"/>
    </row>
    <row r="65" spans="2:32">
      <c r="B65" s="9"/>
      <c r="C65" s="15"/>
      <c r="D65" s="98"/>
      <c r="E65" s="276"/>
      <c r="F65" s="276"/>
      <c r="G65" s="277"/>
      <c r="H65" s="276"/>
      <c r="I65" s="276"/>
      <c r="J65" s="276"/>
      <c r="K65" s="276"/>
      <c r="L65" s="276"/>
      <c r="M65" s="276"/>
      <c r="N65" s="276"/>
      <c r="O65" s="276"/>
      <c r="P65" s="276"/>
      <c r="Q65" s="276"/>
      <c r="R65" s="276"/>
      <c r="S65" s="276"/>
      <c r="T65" s="233"/>
      <c r="U65" s="221"/>
      <c r="V65" s="16"/>
      <c r="W65" s="14"/>
      <c r="X65" s="14"/>
      <c r="Y65" s="14"/>
      <c r="Z65" s="14"/>
      <c r="AA65" s="14"/>
      <c r="AB65" s="14"/>
      <c r="AC65" s="14"/>
      <c r="AD65" s="14"/>
      <c r="AE65" s="14"/>
      <c r="AF65" s="16"/>
    </row>
    <row r="66" spans="2:32" ht="18">
      <c r="B66" s="9"/>
      <c r="C66" s="15"/>
      <c r="D66" s="98"/>
      <c r="E66" s="885" t="s">
        <v>252</v>
      </c>
      <c r="F66" s="886" t="str">
        <f t="shared" ref="F66:S66" si="12">F7</f>
        <v>Total</v>
      </c>
      <c r="G66" s="887" t="str">
        <f t="shared" si="12"/>
        <v>%</v>
      </c>
      <c r="H66" s="886" t="str">
        <f t="shared" si="12"/>
        <v>Enero</v>
      </c>
      <c r="I66" s="886" t="str">
        <f t="shared" si="12"/>
        <v>Febrero</v>
      </c>
      <c r="J66" s="886" t="str">
        <f t="shared" si="12"/>
        <v>Marzo</v>
      </c>
      <c r="K66" s="886" t="str">
        <f t="shared" si="12"/>
        <v>Abril</v>
      </c>
      <c r="L66" s="886" t="str">
        <f t="shared" si="12"/>
        <v xml:space="preserve">Mayo </v>
      </c>
      <c r="M66" s="886" t="str">
        <f t="shared" si="12"/>
        <v>Junio</v>
      </c>
      <c r="N66" s="886" t="str">
        <f t="shared" si="12"/>
        <v>Julio</v>
      </c>
      <c r="O66" s="886" t="str">
        <f t="shared" si="12"/>
        <v>Agosto</v>
      </c>
      <c r="P66" s="886" t="str">
        <f t="shared" si="12"/>
        <v>Septiembre</v>
      </c>
      <c r="Q66" s="886" t="str">
        <f t="shared" si="12"/>
        <v>Octubre</v>
      </c>
      <c r="R66" s="886" t="str">
        <f t="shared" si="12"/>
        <v>Noviembre</v>
      </c>
      <c r="S66" s="886" t="str">
        <f t="shared" si="12"/>
        <v>Diciembre</v>
      </c>
      <c r="T66" s="233"/>
      <c r="U66" s="221"/>
      <c r="V66" s="16"/>
      <c r="W66" s="14"/>
      <c r="X66" s="14"/>
      <c r="Y66" s="14"/>
      <c r="Z66" s="14"/>
      <c r="AA66" s="14"/>
      <c r="AB66" s="14"/>
      <c r="AC66" s="14"/>
      <c r="AD66" s="14"/>
      <c r="AE66" s="14"/>
      <c r="AF66" s="16"/>
    </row>
    <row r="67" spans="2:32" ht="5.25" customHeight="1">
      <c r="B67" s="9"/>
      <c r="C67" s="15"/>
      <c r="D67" s="121"/>
      <c r="E67" s="823"/>
      <c r="F67" s="824"/>
      <c r="G67" s="836"/>
      <c r="H67" s="824"/>
      <c r="I67" s="824"/>
      <c r="J67" s="824"/>
      <c r="K67" s="824"/>
      <c r="L67" s="824"/>
      <c r="M67" s="824"/>
      <c r="N67" s="824"/>
      <c r="O67" s="824"/>
      <c r="P67" s="824"/>
      <c r="Q67" s="824"/>
      <c r="R67" s="824"/>
      <c r="S67" s="824"/>
      <c r="T67" s="233"/>
      <c r="U67" s="221"/>
      <c r="V67" s="16"/>
      <c r="W67" s="14"/>
      <c r="X67" s="14"/>
      <c r="Y67" s="14"/>
      <c r="Z67" s="14"/>
      <c r="AA67" s="14"/>
      <c r="AB67" s="14"/>
      <c r="AC67" s="14"/>
      <c r="AD67" s="14"/>
      <c r="AE67" s="14"/>
      <c r="AF67" s="16"/>
    </row>
    <row r="68" spans="2:32" ht="15">
      <c r="B68" s="9"/>
      <c r="C68" s="15"/>
      <c r="D68" s="98"/>
      <c r="E68" s="852" t="s">
        <v>253</v>
      </c>
      <c r="F68" s="853">
        <f>SUM(H68:S68)</f>
        <v>0</v>
      </c>
      <c r="G68" s="854">
        <f>IF(F$15=0,0,(F68/$G$15))</f>
        <v>0</v>
      </c>
      <c r="H68" s="853">
        <f>+(H60+H63)-(H64)</f>
        <v>0</v>
      </c>
      <c r="I68" s="853">
        <f t="shared" ref="I68:S68" si="13">+(I60+I63)-(I64)</f>
        <v>0</v>
      </c>
      <c r="J68" s="853">
        <f t="shared" si="13"/>
        <v>0</v>
      </c>
      <c r="K68" s="853">
        <f t="shared" si="13"/>
        <v>0</v>
      </c>
      <c r="L68" s="853">
        <f t="shared" si="13"/>
        <v>0</v>
      </c>
      <c r="M68" s="853">
        <f t="shared" si="13"/>
        <v>0</v>
      </c>
      <c r="N68" s="853">
        <f t="shared" si="13"/>
        <v>0</v>
      </c>
      <c r="O68" s="853">
        <f t="shared" si="13"/>
        <v>0</v>
      </c>
      <c r="P68" s="853">
        <f t="shared" si="13"/>
        <v>0</v>
      </c>
      <c r="Q68" s="853">
        <f t="shared" si="13"/>
        <v>0</v>
      </c>
      <c r="R68" s="853">
        <f t="shared" si="13"/>
        <v>0</v>
      </c>
      <c r="S68" s="855">
        <f t="shared" si="13"/>
        <v>0</v>
      </c>
      <c r="T68" s="233"/>
      <c r="U68" s="221"/>
      <c r="V68" s="16"/>
      <c r="W68" s="14"/>
      <c r="X68" s="14"/>
      <c r="Y68" s="14"/>
      <c r="Z68" s="14"/>
      <c r="AA68" s="14"/>
      <c r="AB68" s="14"/>
      <c r="AC68" s="14"/>
      <c r="AD68" s="14"/>
      <c r="AE68" s="14"/>
      <c r="AF68" s="16"/>
    </row>
    <row r="69" spans="2:32" ht="15">
      <c r="B69" s="9"/>
      <c r="C69" s="15"/>
      <c r="D69" s="98"/>
      <c r="E69" s="893" t="s">
        <v>254</v>
      </c>
      <c r="F69" s="256">
        <v>0</v>
      </c>
      <c r="G69" s="847">
        <f>IF(F$69=0,0,(F69/$G$69))</f>
        <v>0</v>
      </c>
      <c r="H69" s="848"/>
      <c r="I69" s="848"/>
      <c r="J69" s="848"/>
      <c r="K69" s="848"/>
      <c r="L69" s="848"/>
      <c r="M69" s="848"/>
      <c r="N69" s="848"/>
      <c r="O69" s="848"/>
      <c r="P69" s="848"/>
      <c r="Q69" s="848"/>
      <c r="R69" s="848"/>
      <c r="S69" s="856"/>
      <c r="T69" s="233"/>
      <c r="U69" s="221"/>
      <c r="V69" s="16"/>
      <c r="W69" s="14"/>
      <c r="X69" s="14"/>
      <c r="Y69" s="14"/>
      <c r="Z69" s="14"/>
      <c r="AA69" s="14"/>
      <c r="AB69" s="14"/>
      <c r="AC69" s="14"/>
      <c r="AD69" s="14"/>
      <c r="AE69" s="14"/>
      <c r="AF69" s="16"/>
    </row>
    <row r="70" spans="2:32" ht="18">
      <c r="B70" s="9"/>
      <c r="C70" s="15"/>
      <c r="D70" s="98"/>
      <c r="E70" s="882" t="s">
        <v>143</v>
      </c>
      <c r="F70" s="883">
        <f>SUM(H70:S70)</f>
        <v>0</v>
      </c>
      <c r="G70" s="884">
        <f>IF(F$15=0,0,(F70/$G$15))</f>
        <v>0</v>
      </c>
      <c r="H70" s="883">
        <f>SUM(H68:H69)</f>
        <v>0</v>
      </c>
      <c r="I70" s="883">
        <f t="shared" ref="I70:S70" si="14">SUM(I68:I69)</f>
        <v>0</v>
      </c>
      <c r="J70" s="883">
        <f t="shared" si="14"/>
        <v>0</v>
      </c>
      <c r="K70" s="883">
        <f t="shared" si="14"/>
        <v>0</v>
      </c>
      <c r="L70" s="883">
        <f t="shared" si="14"/>
        <v>0</v>
      </c>
      <c r="M70" s="883">
        <f t="shared" si="14"/>
        <v>0</v>
      </c>
      <c r="N70" s="883">
        <f t="shared" si="14"/>
        <v>0</v>
      </c>
      <c r="O70" s="883">
        <f t="shared" si="14"/>
        <v>0</v>
      </c>
      <c r="P70" s="883">
        <f t="shared" si="14"/>
        <v>0</v>
      </c>
      <c r="Q70" s="883">
        <f t="shared" si="14"/>
        <v>0</v>
      </c>
      <c r="R70" s="883">
        <f t="shared" si="14"/>
        <v>0</v>
      </c>
      <c r="S70" s="888">
        <f t="shared" si="14"/>
        <v>0</v>
      </c>
      <c r="T70" s="233"/>
      <c r="U70" s="221"/>
      <c r="V70" s="16"/>
      <c r="W70" s="14"/>
      <c r="X70" s="14"/>
      <c r="Y70" s="14"/>
      <c r="Z70" s="14"/>
      <c r="AA70" s="14"/>
      <c r="AB70" s="14"/>
      <c r="AC70" s="14"/>
      <c r="AD70" s="14"/>
      <c r="AE70" s="14"/>
      <c r="AF70" s="16"/>
    </row>
    <row r="71" spans="2:32">
      <c r="B71" s="9"/>
      <c r="C71" s="15"/>
      <c r="D71" s="98"/>
      <c r="E71" s="276"/>
      <c r="F71" s="276"/>
      <c r="G71" s="276"/>
      <c r="H71" s="283"/>
      <c r="I71" s="276"/>
      <c r="J71" s="276"/>
      <c r="K71" s="276"/>
      <c r="L71" s="276"/>
      <c r="M71" s="276"/>
      <c r="N71" s="276"/>
      <c r="O71" s="276"/>
      <c r="P71" s="276"/>
      <c r="Q71" s="276"/>
      <c r="R71" s="276"/>
      <c r="S71" s="276"/>
      <c r="T71" s="233"/>
      <c r="U71" s="221"/>
      <c r="V71" s="16"/>
      <c r="W71" s="14"/>
      <c r="X71" s="14"/>
      <c r="Y71" s="14"/>
      <c r="Z71" s="14"/>
      <c r="AA71" s="14"/>
      <c r="AB71" s="14"/>
      <c r="AC71" s="14"/>
      <c r="AD71" s="14"/>
      <c r="AE71" s="14"/>
      <c r="AF71" s="16"/>
    </row>
    <row r="72" spans="2:32">
      <c r="B72" s="14"/>
      <c r="C72" s="15"/>
      <c r="D72" s="3"/>
      <c r="E72" s="284"/>
      <c r="F72" s="284"/>
      <c r="G72" s="284"/>
      <c r="H72" s="284"/>
      <c r="I72" s="284"/>
      <c r="J72" s="284"/>
      <c r="K72" s="284"/>
      <c r="L72" s="284"/>
      <c r="M72" s="284"/>
      <c r="N72" s="284"/>
      <c r="O72" s="284"/>
      <c r="P72" s="284"/>
      <c r="Q72" s="284"/>
      <c r="R72" s="284"/>
      <c r="S72" s="284"/>
      <c r="T72" s="284"/>
      <c r="U72" s="284"/>
      <c r="V72" s="295"/>
      <c r="W72" s="14"/>
      <c r="X72" s="14"/>
      <c r="Y72" s="14"/>
      <c r="Z72" s="14"/>
      <c r="AA72" s="14"/>
      <c r="AB72" s="14"/>
      <c r="AC72" s="14"/>
      <c r="AD72" s="14"/>
      <c r="AE72" s="14"/>
      <c r="AF72" s="16"/>
    </row>
    <row r="73" spans="2:32">
      <c r="B73" s="14"/>
      <c r="C73" s="15"/>
      <c r="D73" s="34"/>
      <c r="E73" s="285"/>
      <c r="F73" s="285"/>
      <c r="G73" s="285"/>
      <c r="H73" s="285"/>
      <c r="I73" s="285"/>
      <c r="J73" s="285"/>
      <c r="K73" s="285"/>
      <c r="L73" s="285"/>
      <c r="M73" s="285"/>
      <c r="N73" s="285"/>
      <c r="O73" s="285"/>
      <c r="P73" s="285"/>
      <c r="Q73" s="285"/>
      <c r="R73" s="285"/>
      <c r="S73" s="285"/>
      <c r="T73" s="285"/>
      <c r="U73" s="285"/>
      <c r="V73" s="295"/>
      <c r="W73" s="14"/>
      <c r="X73" s="14"/>
      <c r="Y73" s="14"/>
      <c r="Z73" s="14"/>
      <c r="AA73" s="14"/>
      <c r="AB73" s="14"/>
      <c r="AC73" s="14"/>
      <c r="AD73" s="14"/>
      <c r="AE73" s="14"/>
      <c r="AF73" s="16"/>
    </row>
    <row r="74" spans="2:32">
      <c r="B74" s="14"/>
      <c r="C74" s="15"/>
      <c r="D74" s="34"/>
      <c r="E74" s="285"/>
      <c r="F74" s="285"/>
      <c r="G74" s="285"/>
      <c r="H74" s="285"/>
      <c r="I74" s="285"/>
      <c r="J74" s="285"/>
      <c r="K74" s="285"/>
      <c r="L74" s="285"/>
      <c r="M74" s="285"/>
      <c r="N74" s="285"/>
      <c r="O74" s="285"/>
      <c r="P74" s="285"/>
      <c r="Q74" s="285"/>
      <c r="R74" s="285"/>
      <c r="S74" s="285"/>
      <c r="T74" s="285"/>
      <c r="U74" s="285"/>
      <c r="V74" s="295"/>
      <c r="W74" s="14"/>
      <c r="X74" s="14"/>
      <c r="Y74" s="14"/>
      <c r="Z74" s="14"/>
      <c r="AA74" s="14"/>
      <c r="AB74" s="14"/>
      <c r="AC74" s="14"/>
      <c r="AD74" s="14"/>
      <c r="AE74" s="14"/>
      <c r="AF74" s="16"/>
    </row>
    <row r="75" spans="2:32">
      <c r="B75" s="14"/>
      <c r="C75" s="15"/>
      <c r="D75" s="34"/>
      <c r="E75" s="285"/>
      <c r="F75" s="285"/>
      <c r="G75" s="285"/>
      <c r="H75" s="285"/>
      <c r="I75" s="285"/>
      <c r="J75" s="285"/>
      <c r="K75" s="285"/>
      <c r="L75" s="285"/>
      <c r="M75" s="285"/>
      <c r="N75" s="285"/>
      <c r="O75" s="285"/>
      <c r="P75" s="285"/>
      <c r="Q75" s="285"/>
      <c r="R75" s="285"/>
      <c r="S75" s="285"/>
      <c r="T75" s="285"/>
      <c r="U75" s="285"/>
      <c r="V75" s="295"/>
      <c r="W75" s="14"/>
      <c r="X75" s="14"/>
      <c r="Y75" s="14"/>
      <c r="Z75" s="14"/>
      <c r="AA75" s="14"/>
      <c r="AB75" s="14"/>
      <c r="AC75" s="14"/>
      <c r="AD75" s="14"/>
      <c r="AE75" s="14"/>
      <c r="AF75" s="16"/>
    </row>
    <row r="76" spans="2:32">
      <c r="B76" s="14"/>
      <c r="C76" s="15"/>
      <c r="D76" s="34"/>
      <c r="E76" s="285"/>
      <c r="F76" s="285"/>
      <c r="G76" s="285"/>
      <c r="H76" s="285"/>
      <c r="I76" s="285"/>
      <c r="J76" s="285"/>
      <c r="K76" s="285"/>
      <c r="L76" s="285"/>
      <c r="M76" s="285"/>
      <c r="N76" s="285"/>
      <c r="O76" s="285"/>
      <c r="P76" s="285"/>
      <c r="Q76" s="285"/>
      <c r="R76" s="285"/>
      <c r="S76" s="285"/>
      <c r="T76" s="285"/>
      <c r="U76" s="285"/>
      <c r="V76" s="295"/>
      <c r="W76" s="14"/>
      <c r="X76" s="14"/>
      <c r="Y76" s="14"/>
      <c r="Z76" s="14"/>
      <c r="AA76" s="14"/>
      <c r="AB76" s="14"/>
      <c r="AC76" s="14"/>
      <c r="AD76" s="14"/>
      <c r="AE76" s="14"/>
      <c r="AF76" s="16"/>
    </row>
    <row r="77" spans="2:32">
      <c r="B77" s="14"/>
      <c r="C77" s="15"/>
      <c r="D77" s="34"/>
      <c r="E77" s="285"/>
      <c r="F77" s="285"/>
      <c r="G77" s="285"/>
      <c r="H77" s="285"/>
      <c r="I77" s="285"/>
      <c r="J77" s="285"/>
      <c r="K77" s="285"/>
      <c r="L77" s="285"/>
      <c r="M77" s="285"/>
      <c r="N77" s="285"/>
      <c r="O77" s="285"/>
      <c r="P77" s="285"/>
      <c r="Q77" s="285"/>
      <c r="R77" s="285"/>
      <c r="S77" s="285"/>
      <c r="T77" s="285"/>
      <c r="U77" s="285"/>
      <c r="V77" s="295"/>
      <c r="W77" s="14"/>
      <c r="X77" s="14"/>
      <c r="Y77" s="14"/>
      <c r="Z77" s="14"/>
      <c r="AA77" s="14"/>
      <c r="AB77" s="14"/>
      <c r="AC77" s="14"/>
      <c r="AD77" s="14"/>
      <c r="AE77" s="14"/>
      <c r="AF77" s="16"/>
    </row>
    <row r="78" spans="2:32">
      <c r="B78" s="14"/>
      <c r="C78" s="15"/>
      <c r="D78" s="34"/>
      <c r="E78" s="285"/>
      <c r="F78" s="285"/>
      <c r="G78" s="285"/>
      <c r="H78" s="285"/>
      <c r="I78" s="285"/>
      <c r="J78" s="285"/>
      <c r="K78" s="285"/>
      <c r="L78" s="285"/>
      <c r="M78" s="285"/>
      <c r="N78" s="285"/>
      <c r="O78" s="285"/>
      <c r="P78" s="285"/>
      <c r="Q78" s="285"/>
      <c r="R78" s="285"/>
      <c r="S78" s="285"/>
      <c r="T78" s="285"/>
      <c r="U78" s="285"/>
      <c r="V78" s="295"/>
      <c r="W78" s="14"/>
      <c r="X78" s="14"/>
      <c r="Y78" s="14"/>
      <c r="Z78" s="14"/>
      <c r="AA78" s="14"/>
      <c r="AB78" s="14"/>
      <c r="AC78" s="14"/>
      <c r="AD78" s="14"/>
      <c r="AE78" s="14"/>
      <c r="AF78" s="16"/>
    </row>
    <row r="79" spans="2:32">
      <c r="B79" s="14"/>
      <c r="C79" s="15"/>
      <c r="D79" s="34"/>
      <c r="E79" s="285"/>
      <c r="F79" s="285"/>
      <c r="G79" s="285"/>
      <c r="H79" s="285"/>
      <c r="I79" s="285"/>
      <c r="J79" s="285"/>
      <c r="K79" s="285"/>
      <c r="L79" s="285"/>
      <c r="M79" s="285"/>
      <c r="N79" s="285"/>
      <c r="O79" s="285"/>
      <c r="P79" s="285"/>
      <c r="Q79" s="285"/>
      <c r="R79" s="285"/>
      <c r="S79" s="285"/>
      <c r="T79" s="285"/>
      <c r="U79" s="285"/>
      <c r="V79" s="295"/>
      <c r="W79" s="14"/>
      <c r="X79" s="14"/>
      <c r="Y79" s="14"/>
      <c r="Z79" s="14"/>
      <c r="AA79" s="14"/>
      <c r="AB79" s="14"/>
      <c r="AC79" s="14"/>
      <c r="AD79" s="14"/>
      <c r="AE79" s="14"/>
      <c r="AF79" s="16"/>
    </row>
    <row r="80" spans="2:32">
      <c r="B80" s="14"/>
      <c r="C80" s="15"/>
      <c r="D80" s="34"/>
      <c r="E80" s="285"/>
      <c r="F80" s="285"/>
      <c r="G80" s="285"/>
      <c r="H80" s="285"/>
      <c r="I80" s="285"/>
      <c r="J80" s="285"/>
      <c r="K80" s="285"/>
      <c r="L80" s="285"/>
      <c r="M80" s="285"/>
      <c r="N80" s="285"/>
      <c r="O80" s="285"/>
      <c r="P80" s="285"/>
      <c r="Q80" s="285"/>
      <c r="R80" s="285"/>
      <c r="S80" s="285"/>
      <c r="T80" s="285"/>
      <c r="U80" s="285"/>
      <c r="V80" s="295"/>
      <c r="W80" s="14"/>
      <c r="X80" s="14"/>
      <c r="Y80" s="14"/>
      <c r="Z80" s="14"/>
      <c r="AA80" s="14"/>
      <c r="AB80" s="14"/>
      <c r="AC80" s="14"/>
      <c r="AD80" s="14"/>
      <c r="AE80" s="14"/>
      <c r="AF80" s="16"/>
    </row>
    <row r="81" spans="2:32">
      <c r="B81" s="14"/>
      <c r="C81" s="15"/>
      <c r="D81" s="34"/>
      <c r="E81" s="285"/>
      <c r="F81" s="285"/>
      <c r="G81" s="285"/>
      <c r="H81" s="285"/>
      <c r="I81" s="285"/>
      <c r="J81" s="285"/>
      <c r="K81" s="285"/>
      <c r="L81" s="285"/>
      <c r="M81" s="285"/>
      <c r="N81" s="285"/>
      <c r="O81" s="285"/>
      <c r="P81" s="285"/>
      <c r="Q81" s="285"/>
      <c r="R81" s="285"/>
      <c r="S81" s="285"/>
      <c r="T81" s="285"/>
      <c r="U81" s="285"/>
      <c r="V81" s="295"/>
      <c r="W81" s="14"/>
      <c r="X81" s="14"/>
      <c r="Y81" s="14"/>
      <c r="Z81" s="14"/>
      <c r="AA81" s="14"/>
      <c r="AB81" s="14"/>
      <c r="AC81" s="14"/>
      <c r="AD81" s="14"/>
      <c r="AE81" s="14"/>
      <c r="AF81" s="16"/>
    </row>
    <row r="82" spans="2:32">
      <c r="B82" s="14"/>
      <c r="C82" s="15"/>
      <c r="D82" s="34"/>
      <c r="E82" s="285"/>
      <c r="F82" s="285"/>
      <c r="G82" s="285"/>
      <c r="H82" s="285"/>
      <c r="I82" s="285"/>
      <c r="J82" s="285"/>
      <c r="K82" s="285"/>
      <c r="L82" s="285"/>
      <c r="M82" s="285"/>
      <c r="N82" s="285"/>
      <c r="O82" s="285"/>
      <c r="P82" s="285"/>
      <c r="Q82" s="285"/>
      <c r="R82" s="285"/>
      <c r="S82" s="285"/>
      <c r="T82" s="285"/>
      <c r="U82" s="285"/>
      <c r="V82" s="295"/>
      <c r="W82" s="14"/>
      <c r="X82" s="14"/>
      <c r="Y82" s="14"/>
      <c r="Z82" s="14"/>
      <c r="AA82" s="14"/>
      <c r="AB82" s="14"/>
      <c r="AC82" s="14"/>
      <c r="AD82" s="14"/>
      <c r="AE82" s="14"/>
      <c r="AF82" s="16"/>
    </row>
    <row r="83" spans="2:32">
      <c r="B83" s="14"/>
      <c r="C83" s="15"/>
      <c r="D83" s="34"/>
      <c r="E83" s="285"/>
      <c r="F83" s="285"/>
      <c r="G83" s="285"/>
      <c r="H83" s="285"/>
      <c r="I83" s="285"/>
      <c r="J83" s="285"/>
      <c r="K83" s="285"/>
      <c r="L83" s="285"/>
      <c r="M83" s="285"/>
      <c r="N83" s="285"/>
      <c r="O83" s="285"/>
      <c r="P83" s="285"/>
      <c r="Q83" s="285"/>
      <c r="R83" s="285"/>
      <c r="S83" s="285"/>
      <c r="T83" s="285"/>
      <c r="U83" s="285"/>
      <c r="V83" s="295"/>
      <c r="W83" s="14"/>
      <c r="X83" s="14"/>
      <c r="Y83" s="14"/>
      <c r="Z83" s="14"/>
      <c r="AA83" s="14"/>
      <c r="AB83" s="14"/>
      <c r="AC83" s="14"/>
      <c r="AD83" s="14"/>
      <c r="AE83" s="14"/>
      <c r="AF83" s="16"/>
    </row>
    <row r="84" spans="2:32">
      <c r="B84" s="14"/>
      <c r="C84" s="15"/>
      <c r="D84" s="34"/>
      <c r="E84" s="285"/>
      <c r="F84" s="285"/>
      <c r="G84" s="285"/>
      <c r="H84" s="285"/>
      <c r="I84" s="285"/>
      <c r="J84" s="285"/>
      <c r="K84" s="285"/>
      <c r="L84" s="285"/>
      <c r="M84" s="285"/>
      <c r="N84" s="285"/>
      <c r="O84" s="285"/>
      <c r="P84" s="285"/>
      <c r="Q84" s="285"/>
      <c r="R84" s="285"/>
      <c r="S84" s="285"/>
      <c r="T84" s="285"/>
      <c r="U84" s="285"/>
      <c r="V84" s="295"/>
      <c r="W84" s="14"/>
      <c r="X84" s="14"/>
      <c r="Y84" s="14"/>
      <c r="Z84" s="14"/>
      <c r="AA84" s="14"/>
      <c r="AB84" s="14"/>
      <c r="AC84" s="14"/>
      <c r="AD84" s="14"/>
      <c r="AE84" s="14"/>
      <c r="AF84" s="16"/>
    </row>
    <row r="85" spans="2:32">
      <c r="B85" s="14"/>
      <c r="C85" s="15"/>
      <c r="D85" s="34"/>
      <c r="E85" s="285"/>
      <c r="F85" s="285"/>
      <c r="G85" s="285"/>
      <c r="H85" s="285"/>
      <c r="I85" s="285"/>
      <c r="J85" s="285"/>
      <c r="K85" s="285"/>
      <c r="L85" s="285"/>
      <c r="M85" s="285"/>
      <c r="N85" s="285"/>
      <c r="O85" s="285"/>
      <c r="P85" s="285"/>
      <c r="Q85" s="285"/>
      <c r="R85" s="285"/>
      <c r="S85" s="285"/>
      <c r="T85" s="285"/>
      <c r="U85" s="285"/>
      <c r="V85" s="295"/>
      <c r="W85" s="14"/>
      <c r="X85" s="14"/>
      <c r="Y85" s="14"/>
      <c r="Z85" s="14"/>
      <c r="AA85" s="14"/>
      <c r="AB85" s="14"/>
      <c r="AC85" s="14"/>
      <c r="AD85" s="14"/>
      <c r="AE85" s="14"/>
      <c r="AF85" s="16"/>
    </row>
    <row r="86" spans="2:32">
      <c r="B86" s="14"/>
      <c r="C86" s="15"/>
      <c r="D86" s="34"/>
      <c r="E86" s="285"/>
      <c r="F86" s="285"/>
      <c r="G86" s="285"/>
      <c r="H86" s="285"/>
      <c r="I86" s="285"/>
      <c r="J86" s="285"/>
      <c r="K86" s="285"/>
      <c r="L86" s="285"/>
      <c r="M86" s="285"/>
      <c r="N86" s="285"/>
      <c r="O86" s="285"/>
      <c r="P86" s="285"/>
      <c r="Q86" s="285"/>
      <c r="R86" s="285"/>
      <c r="S86" s="285"/>
      <c r="T86" s="285"/>
      <c r="U86" s="285"/>
      <c r="V86" s="295"/>
      <c r="W86" s="14"/>
      <c r="X86" s="14"/>
      <c r="Y86" s="14"/>
      <c r="Z86" s="14"/>
      <c r="AA86" s="14"/>
      <c r="AB86" s="14"/>
      <c r="AC86" s="14"/>
      <c r="AD86" s="14"/>
      <c r="AE86" s="14"/>
      <c r="AF86" s="16"/>
    </row>
    <row r="87" spans="2:32">
      <c r="B87" s="14"/>
      <c r="C87" s="15"/>
      <c r="D87" s="34"/>
      <c r="E87" s="285"/>
      <c r="F87" s="285"/>
      <c r="G87" s="285"/>
      <c r="H87" s="285"/>
      <c r="I87" s="285"/>
      <c r="J87" s="285"/>
      <c r="K87" s="285"/>
      <c r="L87" s="285"/>
      <c r="M87" s="285"/>
      <c r="N87" s="285"/>
      <c r="O87" s="285"/>
      <c r="P87" s="285"/>
      <c r="Q87" s="285"/>
      <c r="R87" s="285"/>
      <c r="S87" s="285"/>
      <c r="T87" s="285"/>
      <c r="U87" s="285"/>
      <c r="V87" s="295"/>
      <c r="W87" s="14"/>
      <c r="X87" s="14"/>
      <c r="Y87" s="14"/>
      <c r="Z87" s="14"/>
      <c r="AA87" s="14"/>
      <c r="AB87" s="14"/>
      <c r="AC87" s="14"/>
      <c r="AD87" s="14"/>
      <c r="AE87" s="14"/>
      <c r="AF87" s="16"/>
    </row>
    <row r="88" spans="2:32">
      <c r="B88" s="14"/>
      <c r="C88" s="15"/>
      <c r="D88" s="34"/>
      <c r="E88" s="285"/>
      <c r="F88" s="285"/>
      <c r="G88" s="285"/>
      <c r="H88" s="285"/>
      <c r="I88" s="285"/>
      <c r="J88" s="285"/>
      <c r="K88" s="285"/>
      <c r="L88" s="285"/>
      <c r="M88" s="285"/>
      <c r="N88" s="285"/>
      <c r="O88" s="285"/>
      <c r="P88" s="285"/>
      <c r="Q88" s="285"/>
      <c r="R88" s="285"/>
      <c r="S88" s="285"/>
      <c r="T88" s="285"/>
      <c r="U88" s="285"/>
      <c r="V88" s="295"/>
      <c r="W88" s="14"/>
      <c r="X88" s="14"/>
      <c r="Y88" s="14"/>
      <c r="Z88" s="14"/>
      <c r="AA88" s="14"/>
      <c r="AB88" s="14"/>
      <c r="AC88" s="14"/>
      <c r="AD88" s="14"/>
      <c r="AE88" s="14"/>
      <c r="AF88" s="16"/>
    </row>
    <row r="89" spans="2:32">
      <c r="B89" s="14"/>
      <c r="C89" s="15"/>
      <c r="D89" s="34"/>
      <c r="E89" s="285"/>
      <c r="F89" s="285"/>
      <c r="G89" s="285"/>
      <c r="H89" s="285"/>
      <c r="I89" s="285"/>
      <c r="J89" s="285"/>
      <c r="K89" s="285"/>
      <c r="L89" s="285"/>
      <c r="M89" s="285"/>
      <c r="N89" s="285"/>
      <c r="O89" s="285"/>
      <c r="P89" s="285"/>
      <c r="Q89" s="285"/>
      <c r="R89" s="285"/>
      <c r="S89" s="285"/>
      <c r="T89" s="285"/>
      <c r="U89" s="285"/>
      <c r="V89" s="295"/>
      <c r="W89" s="14"/>
      <c r="X89" s="14"/>
      <c r="Y89" s="14"/>
      <c r="Z89" s="14"/>
      <c r="AA89" s="14"/>
      <c r="AB89" s="14"/>
      <c r="AC89" s="14"/>
      <c r="AD89" s="14"/>
      <c r="AE89" s="14"/>
      <c r="AF89" s="16"/>
    </row>
    <row r="90" spans="2:32">
      <c r="B90" s="14"/>
      <c r="C90" s="15"/>
      <c r="D90" s="34"/>
      <c r="E90" s="285"/>
      <c r="F90" s="285"/>
      <c r="G90" s="285"/>
      <c r="H90" s="285"/>
      <c r="I90" s="285"/>
      <c r="J90" s="285"/>
      <c r="K90" s="285"/>
      <c r="L90" s="285"/>
      <c r="M90" s="285"/>
      <c r="N90" s="285"/>
      <c r="O90" s="285"/>
      <c r="P90" s="285"/>
      <c r="Q90" s="285"/>
      <c r="R90" s="285"/>
      <c r="S90" s="285"/>
      <c r="T90" s="285"/>
      <c r="U90" s="285"/>
      <c r="V90" s="295"/>
      <c r="W90" s="14"/>
      <c r="X90" s="14"/>
      <c r="Y90" s="14"/>
      <c r="Z90" s="14"/>
      <c r="AA90" s="14"/>
      <c r="AB90" s="14"/>
      <c r="AC90" s="14"/>
      <c r="AD90" s="14"/>
      <c r="AE90" s="14"/>
      <c r="AF90" s="16"/>
    </row>
    <row r="91" spans="2:32">
      <c r="B91" s="14"/>
      <c r="C91" s="15"/>
      <c r="D91" s="34"/>
      <c r="E91" s="285"/>
      <c r="F91" s="285"/>
      <c r="G91" s="285"/>
      <c r="H91" s="285"/>
      <c r="I91" s="285"/>
      <c r="J91" s="285"/>
      <c r="K91" s="285"/>
      <c r="L91" s="285"/>
      <c r="M91" s="285"/>
      <c r="N91" s="285"/>
      <c r="O91" s="285"/>
      <c r="P91" s="285"/>
      <c r="Q91" s="285"/>
      <c r="R91" s="285"/>
      <c r="S91" s="285"/>
      <c r="T91" s="285"/>
      <c r="U91" s="285"/>
      <c r="V91" s="295"/>
      <c r="W91" s="14"/>
      <c r="X91" s="14"/>
      <c r="Y91" s="14"/>
      <c r="Z91" s="14"/>
      <c r="AA91" s="14"/>
      <c r="AB91" s="14"/>
      <c r="AC91" s="14"/>
      <c r="AD91" s="14"/>
      <c r="AE91" s="14"/>
      <c r="AF91" s="16"/>
    </row>
    <row r="92" spans="2:32">
      <c r="B92" s="14"/>
      <c r="C92" s="15"/>
      <c r="D92" s="34"/>
      <c r="E92" s="285"/>
      <c r="F92" s="285"/>
      <c r="G92" s="285"/>
      <c r="H92" s="285"/>
      <c r="I92" s="285"/>
      <c r="J92" s="285"/>
      <c r="K92" s="285"/>
      <c r="L92" s="285"/>
      <c r="M92" s="285"/>
      <c r="N92" s="285"/>
      <c r="O92" s="285"/>
      <c r="P92" s="285"/>
      <c r="Q92" s="285"/>
      <c r="R92" s="285"/>
      <c r="S92" s="285"/>
      <c r="T92" s="285"/>
      <c r="U92" s="285"/>
      <c r="V92" s="295"/>
      <c r="W92" s="14"/>
      <c r="X92" s="14"/>
      <c r="Y92" s="14"/>
      <c r="Z92" s="14"/>
      <c r="AA92" s="14"/>
      <c r="AB92" s="14"/>
      <c r="AC92" s="14"/>
      <c r="AD92" s="14"/>
      <c r="AE92" s="14"/>
      <c r="AF92" s="16"/>
    </row>
    <row r="93" spans="2:32">
      <c r="B93" s="14"/>
      <c r="C93" s="15"/>
      <c r="D93" s="34"/>
      <c r="E93" s="285"/>
      <c r="F93" s="285"/>
      <c r="G93" s="285"/>
      <c r="H93" s="285"/>
      <c r="I93" s="285"/>
      <c r="J93" s="285"/>
      <c r="K93" s="285"/>
      <c r="L93" s="285"/>
      <c r="M93" s="285"/>
      <c r="N93" s="285"/>
      <c r="O93" s="285"/>
      <c r="P93" s="285"/>
      <c r="Q93" s="285"/>
      <c r="R93" s="285"/>
      <c r="S93" s="285"/>
      <c r="T93" s="285"/>
      <c r="U93" s="285"/>
      <c r="V93" s="295"/>
      <c r="W93" s="14"/>
      <c r="X93" s="14"/>
      <c r="Y93" s="14"/>
      <c r="Z93" s="14"/>
      <c r="AA93" s="14"/>
      <c r="AB93" s="14"/>
      <c r="AC93" s="14"/>
      <c r="AD93" s="14"/>
      <c r="AE93" s="14"/>
      <c r="AF93" s="16"/>
    </row>
    <row r="94" spans="2:32" ht="12.75" customHeight="1">
      <c r="B94" s="14"/>
      <c r="C94" s="15"/>
      <c r="D94" s="36"/>
      <c r="E94" s="286"/>
      <c r="F94" s="286"/>
      <c r="G94" s="286"/>
      <c r="H94" s="286"/>
      <c r="I94" s="286"/>
      <c r="J94" s="286"/>
      <c r="K94" s="286"/>
      <c r="L94" s="286"/>
      <c r="M94" s="286"/>
      <c r="N94" s="286"/>
      <c r="O94" s="286"/>
      <c r="P94" s="286"/>
      <c r="Q94" s="286"/>
      <c r="R94" s="286"/>
      <c r="S94" s="286"/>
      <c r="T94" s="286"/>
      <c r="U94" s="286"/>
      <c r="V94" s="295"/>
      <c r="W94" s="14"/>
      <c r="X94" s="14"/>
      <c r="Y94" s="14"/>
      <c r="Z94" s="14"/>
      <c r="AA94" s="14"/>
      <c r="AB94" s="14"/>
      <c r="AC94" s="14"/>
      <c r="AD94" s="14"/>
      <c r="AE94" s="14"/>
      <c r="AF94" s="16"/>
    </row>
    <row r="95" spans="2:32" ht="18" customHeight="1">
      <c r="B95" s="14"/>
      <c r="C95" s="17"/>
      <c r="D95" s="18"/>
      <c r="E95" s="305"/>
      <c r="F95" s="305"/>
      <c r="G95" s="305"/>
      <c r="H95" s="305"/>
      <c r="I95" s="305"/>
      <c r="J95" s="305"/>
      <c r="K95" s="305"/>
      <c r="L95" s="305"/>
      <c r="M95" s="305"/>
      <c r="N95" s="305"/>
      <c r="O95" s="305"/>
      <c r="P95" s="305"/>
      <c r="Q95" s="305"/>
      <c r="R95" s="305"/>
      <c r="S95" s="305"/>
      <c r="T95" s="305"/>
      <c r="U95" s="857"/>
      <c r="V95" s="294"/>
      <c r="W95" s="14"/>
      <c r="X95" s="14"/>
      <c r="Y95" s="14"/>
      <c r="Z95" s="14"/>
      <c r="AA95" s="14"/>
      <c r="AB95" s="14"/>
      <c r="AC95" s="14"/>
      <c r="AD95" s="14"/>
      <c r="AE95" s="14"/>
      <c r="AF95" s="16"/>
    </row>
    <row r="96" spans="2:32">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6"/>
    </row>
    <row r="97" spans="2:32">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6"/>
    </row>
    <row r="98" spans="2:32">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6"/>
    </row>
    <row r="99" spans="2:32">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6"/>
    </row>
    <row r="100" spans="2:3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6"/>
    </row>
    <row r="101" spans="2:3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6"/>
    </row>
    <row r="102" spans="2:3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6"/>
    </row>
    <row r="103" spans="2:32">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6"/>
    </row>
    <row r="104" spans="2:3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6"/>
    </row>
    <row r="105" spans="2:32">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6"/>
    </row>
    <row r="106" spans="2:32">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6"/>
    </row>
    <row r="107" spans="2:32">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6"/>
    </row>
    <row r="108" spans="2:3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6"/>
    </row>
    <row r="109" spans="2:3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6"/>
    </row>
    <row r="110" spans="2:3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6"/>
    </row>
    <row r="111" spans="2:32">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6"/>
    </row>
    <row r="112" spans="2:32">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6"/>
    </row>
    <row r="113" spans="2:32">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6"/>
    </row>
    <row r="114" spans="2:32">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6"/>
    </row>
    <row r="115" spans="2:32">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6"/>
    </row>
    <row r="116" spans="2:32">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6"/>
    </row>
    <row r="117" spans="2:32">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6"/>
    </row>
    <row r="118" spans="2:3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6"/>
    </row>
    <row r="119" spans="2:32">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6"/>
    </row>
    <row r="120" spans="2:32">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6"/>
    </row>
    <row r="121" spans="2:32">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6"/>
    </row>
    <row r="122" spans="2:32">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6"/>
    </row>
    <row r="123" spans="2:32">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6"/>
    </row>
    <row r="124" spans="2:32">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6"/>
    </row>
    <row r="125" spans="2:32">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6"/>
    </row>
    <row r="126" spans="2:32">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6"/>
    </row>
    <row r="127" spans="2:32">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6"/>
    </row>
    <row r="128" spans="2:32">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6"/>
    </row>
    <row r="129" spans="2:32">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6"/>
    </row>
    <row r="130" spans="2:32">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6"/>
    </row>
    <row r="131" spans="2:32">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6"/>
    </row>
    <row r="132" spans="2:32">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6"/>
    </row>
    <row r="133" spans="2:32">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6"/>
    </row>
    <row r="134" spans="2:32">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6"/>
    </row>
    <row r="135" spans="2:32">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6"/>
    </row>
    <row r="136" spans="2:32">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6"/>
    </row>
    <row r="137" spans="2:32">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6"/>
    </row>
    <row r="138" spans="2:32">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6"/>
    </row>
    <row r="139" spans="2:32">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6"/>
    </row>
    <row r="140" spans="2:32">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6"/>
    </row>
    <row r="141" spans="2:32">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6"/>
    </row>
    <row r="142" spans="2:3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6"/>
    </row>
    <row r="143" spans="2:3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6"/>
    </row>
    <row r="144" spans="2:32">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6"/>
    </row>
    <row r="145" spans="2:32">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6"/>
    </row>
    <row r="146" spans="2:32">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6"/>
    </row>
    <row r="147" spans="2:3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6"/>
    </row>
    <row r="148" spans="2:32">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6"/>
    </row>
    <row r="149" spans="2:3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6"/>
    </row>
    <row r="150" spans="2:32">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6"/>
    </row>
    <row r="151" spans="2:3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6"/>
    </row>
    <row r="152" spans="2:3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6"/>
    </row>
    <row r="153" spans="2:3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6"/>
    </row>
    <row r="154" spans="2:3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6"/>
    </row>
    <row r="155" spans="2:32">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9"/>
    </row>
  </sheetData>
  <sheetProtection sheet="1" objects="1" scenarios="1"/>
  <mergeCells count="2">
    <mergeCell ref="E3:F4"/>
    <mergeCell ref="G3:M4"/>
  </mergeCells>
  <phoneticPr fontId="4" type="noConversion"/>
  <conditionalFormatting sqref="F68 F70 F60">
    <cfRule type="cellIs" dxfId="1" priority="1" stopIfTrue="1" operator="lessThan">
      <formula>0</formula>
    </cfRule>
  </conditionalFormatting>
  <dataValidations count="2">
    <dataValidation allowBlank="1" showInputMessage="1" showErrorMessage="1" promptTitle="Resultado de la explotación" prompt="Resultado operativo" sqref="E60"/>
    <dataValidation allowBlank="1" showInputMessage="1" showErrorMessage="1" promptTitle="Poner en negativo (-)" prompt="Pon signo - antes" sqref="H69 E69 E10 H10"/>
  </dataValidations>
  <pageMargins left="0.75" right="0.75" top="1" bottom="1" header="0" footer="0"/>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enableFormatConditionsCalculation="0">
    <tabColor indexed="48"/>
    <pageSetUpPr fitToPage="1"/>
  </sheetPr>
  <dimension ref="B1:AF124"/>
  <sheetViews>
    <sheetView showGridLines="0" showRowColHeaders="0" showZeros="0" showOutlineSymbols="0" zoomScale="75" workbookViewId="0">
      <pane xSplit="5" ySplit="4" topLeftCell="F35" activePane="bottomRight" state="frozen"/>
      <selection activeCell="B1" sqref="B1"/>
      <selection pane="topRight" activeCell="E1" sqref="E1"/>
      <selection pane="bottomLeft" activeCell="B5" sqref="B5"/>
      <selection pane="bottomRight" activeCell="E13" sqref="E13"/>
    </sheetView>
  </sheetViews>
  <sheetFormatPr baseColWidth="10" defaultRowHeight="12.75"/>
  <cols>
    <col min="1" max="1" width="0" hidden="1" customWidth="1"/>
    <col min="2" max="2" width="1.7109375" customWidth="1"/>
    <col min="3" max="4" width="0.85546875" customWidth="1"/>
    <col min="5" max="5" width="37.42578125" customWidth="1"/>
    <col min="6" max="7" width="15.7109375" customWidth="1"/>
    <col min="8" max="18" width="14.7109375" customWidth="1"/>
    <col min="19" max="19" width="9.28515625" customWidth="1"/>
    <col min="20" max="20" width="2" customWidth="1"/>
    <col min="21" max="21" width="0.85546875" customWidth="1"/>
  </cols>
  <sheetData>
    <row r="1" spans="2:32" ht="5.0999999999999996" customHeight="1">
      <c r="B1" s="119"/>
      <c r="C1" s="119"/>
      <c r="D1" s="32"/>
      <c r="E1" s="32"/>
      <c r="F1" s="32"/>
      <c r="G1" s="119"/>
      <c r="H1" s="119"/>
      <c r="I1" s="119"/>
      <c r="J1" s="119"/>
      <c r="K1" s="119"/>
      <c r="L1" s="119"/>
      <c r="M1" s="119"/>
      <c r="N1" s="119"/>
      <c r="O1" s="119"/>
      <c r="P1" s="119"/>
      <c r="Q1" s="119"/>
      <c r="R1" s="119"/>
      <c r="S1" s="119"/>
      <c r="T1" s="119"/>
      <c r="U1" s="119"/>
      <c r="V1" s="119"/>
      <c r="W1" s="119"/>
      <c r="X1" s="119"/>
      <c r="Y1" s="14"/>
      <c r="Z1" s="14"/>
      <c r="AA1" s="14"/>
      <c r="AB1" s="14"/>
      <c r="AC1" s="14"/>
      <c r="AD1" s="14"/>
      <c r="AE1" s="14"/>
      <c r="AF1" s="16"/>
    </row>
    <row r="2" spans="2:32" ht="5.0999999999999996" customHeight="1">
      <c r="B2" s="117"/>
      <c r="C2" s="164"/>
      <c r="D2" s="38"/>
      <c r="E2" s="239"/>
      <c r="F2" s="239"/>
      <c r="G2" s="240"/>
      <c r="H2" s="240"/>
      <c r="I2" s="240"/>
      <c r="J2" s="240"/>
      <c r="K2" s="240"/>
      <c r="L2" s="240"/>
      <c r="M2" s="240"/>
      <c r="N2" s="240"/>
      <c r="O2" s="240"/>
      <c r="P2" s="240"/>
      <c r="Q2" s="240"/>
      <c r="R2" s="240"/>
      <c r="S2" s="240"/>
      <c r="T2" s="126"/>
      <c r="U2" s="127"/>
      <c r="V2" s="119"/>
      <c r="W2" s="119"/>
      <c r="X2" s="119"/>
      <c r="Y2" s="14"/>
      <c r="Z2" s="14"/>
      <c r="AA2" s="14"/>
      <c r="AB2" s="14"/>
      <c r="AC2" s="14"/>
      <c r="AD2" s="14"/>
      <c r="AE2" s="14"/>
      <c r="AF2" s="16"/>
    </row>
    <row r="3" spans="2:32" ht="17.100000000000001" customHeight="1">
      <c r="B3" s="128"/>
      <c r="C3" s="144"/>
      <c r="D3" s="297"/>
      <c r="E3" s="949" t="s">
        <v>371</v>
      </c>
      <c r="F3" s="949"/>
      <c r="G3" s="949"/>
      <c r="H3" s="951" t="s">
        <v>372</v>
      </c>
      <c r="I3" s="951"/>
      <c r="J3" s="951"/>
      <c r="K3" s="951"/>
      <c r="L3" s="951"/>
      <c r="M3" s="895"/>
      <c r="N3" s="288"/>
      <c r="O3" s="289"/>
      <c r="P3" s="287"/>
      <c r="Q3" s="241"/>
      <c r="R3" s="241"/>
      <c r="S3" s="241"/>
      <c r="T3" s="129"/>
      <c r="U3" s="134"/>
      <c r="V3" s="129"/>
      <c r="W3" s="119"/>
      <c r="X3" s="119"/>
      <c r="Y3" s="14"/>
      <c r="Z3" s="14"/>
      <c r="AA3" s="14"/>
      <c r="AB3" s="14"/>
      <c r="AC3" s="14"/>
      <c r="AD3" s="14"/>
      <c r="AE3" s="14"/>
      <c r="AF3" s="16"/>
    </row>
    <row r="4" spans="2:32" ht="18" customHeight="1">
      <c r="B4" s="130"/>
      <c r="C4" s="152"/>
      <c r="D4" s="298"/>
      <c r="E4" s="950"/>
      <c r="F4" s="950"/>
      <c r="G4" s="950"/>
      <c r="H4" s="952"/>
      <c r="I4" s="952"/>
      <c r="J4" s="952"/>
      <c r="K4" s="952"/>
      <c r="L4" s="952"/>
      <c r="M4" s="896"/>
      <c r="N4" s="290"/>
      <c r="O4" s="291"/>
      <c r="P4" s="287"/>
      <c r="Q4" s="242"/>
      <c r="R4" s="242"/>
      <c r="S4" s="242"/>
      <c r="T4" s="131"/>
      <c r="U4" s="135"/>
      <c r="V4" s="131"/>
      <c r="W4" s="119"/>
      <c r="X4" s="119"/>
      <c r="Y4" s="14"/>
      <c r="Z4" s="14"/>
      <c r="AA4" s="14"/>
      <c r="AB4" s="14"/>
      <c r="AC4" s="14"/>
      <c r="AD4" s="14"/>
      <c r="AE4" s="14"/>
      <c r="AF4" s="16"/>
    </row>
    <row r="5" spans="2:32" ht="5.0999999999999996" customHeight="1">
      <c r="B5" s="117"/>
      <c r="C5" s="118"/>
      <c r="D5" s="119"/>
      <c r="E5" s="183"/>
      <c r="F5" s="183"/>
      <c r="G5" s="243"/>
      <c r="H5" s="204"/>
      <c r="I5" s="204"/>
      <c r="J5" s="204"/>
      <c r="K5" s="204"/>
      <c r="L5" s="204"/>
      <c r="M5" s="204"/>
      <c r="N5" s="204"/>
      <c r="O5" s="204"/>
      <c r="P5" s="204"/>
      <c r="Q5" s="204"/>
      <c r="R5" s="204"/>
      <c r="S5" s="204"/>
      <c r="T5" s="2"/>
      <c r="U5" s="58"/>
      <c r="V5" s="119"/>
      <c r="W5" s="119"/>
      <c r="X5" s="119"/>
      <c r="Y5" s="14"/>
      <c r="Z5" s="14"/>
      <c r="AA5" s="14"/>
      <c r="AB5" s="14"/>
      <c r="AC5" s="14"/>
      <c r="AD5" s="14"/>
      <c r="AE5" s="14"/>
      <c r="AF5" s="16"/>
    </row>
    <row r="6" spans="2:32" ht="5.0999999999999996" customHeight="1">
      <c r="B6" s="117"/>
      <c r="C6" s="296"/>
      <c r="D6" s="120"/>
      <c r="E6" s="215"/>
      <c r="F6" s="215"/>
      <c r="G6" s="215"/>
      <c r="H6" s="244"/>
      <c r="I6" s="244"/>
      <c r="J6" s="244"/>
      <c r="K6" s="244"/>
      <c r="L6" s="244"/>
      <c r="M6" s="244"/>
      <c r="N6" s="244"/>
      <c r="O6" s="244"/>
      <c r="P6" s="244"/>
      <c r="Q6" s="244"/>
      <c r="R6" s="244"/>
      <c r="S6" s="244"/>
      <c r="T6" s="132"/>
      <c r="U6" s="58"/>
      <c r="V6" s="119"/>
      <c r="W6" s="119"/>
      <c r="X6" s="119"/>
      <c r="Y6" s="14"/>
      <c r="Z6" s="14"/>
      <c r="AA6" s="14"/>
      <c r="AB6" s="14"/>
      <c r="AC6" s="14"/>
      <c r="AD6" s="14"/>
      <c r="AE6" s="14"/>
      <c r="AF6" s="16"/>
    </row>
    <row r="7" spans="2:32" ht="18">
      <c r="B7" s="117"/>
      <c r="C7" s="296"/>
      <c r="D7" s="121"/>
      <c r="E7" s="897" t="s">
        <v>262</v>
      </c>
      <c r="F7" s="898"/>
      <c r="G7" s="899">
        <f>+F61</f>
        <v>0</v>
      </c>
      <c r="H7" s="899">
        <f t="shared" ref="H7:Q7" si="0">+G61</f>
        <v>0</v>
      </c>
      <c r="I7" s="899">
        <f t="shared" si="0"/>
        <v>0</v>
      </c>
      <c r="J7" s="899">
        <f t="shared" si="0"/>
        <v>0</v>
      </c>
      <c r="K7" s="899">
        <f t="shared" si="0"/>
        <v>0</v>
      </c>
      <c r="L7" s="899">
        <f t="shared" si="0"/>
        <v>0</v>
      </c>
      <c r="M7" s="899">
        <f t="shared" si="0"/>
        <v>0</v>
      </c>
      <c r="N7" s="899">
        <f t="shared" si="0"/>
        <v>0</v>
      </c>
      <c r="O7" s="899">
        <f t="shared" si="0"/>
        <v>0</v>
      </c>
      <c r="P7" s="899">
        <f t="shared" si="0"/>
        <v>0</v>
      </c>
      <c r="Q7" s="899">
        <f t="shared" si="0"/>
        <v>0</v>
      </c>
      <c r="R7" s="292"/>
      <c r="S7" s="245"/>
      <c r="T7" s="133"/>
      <c r="U7" s="58"/>
      <c r="V7" s="119"/>
      <c r="W7" s="119"/>
      <c r="X7" s="119"/>
      <c r="Y7" s="14"/>
      <c r="Z7" s="14"/>
      <c r="AA7" s="14"/>
      <c r="AB7" s="14"/>
      <c r="AC7" s="14"/>
      <c r="AD7" s="14"/>
      <c r="AE7" s="14"/>
      <c r="AF7" s="16"/>
    </row>
    <row r="8" spans="2:32" ht="9" customHeight="1">
      <c r="B8" s="117"/>
      <c r="C8" s="296"/>
      <c r="D8" s="121"/>
      <c r="E8" s="246"/>
      <c r="F8" s="246"/>
      <c r="G8" s="246"/>
      <c r="H8" s="247"/>
      <c r="I8" s="247"/>
      <c r="J8" s="247"/>
      <c r="K8" s="247"/>
      <c r="L8" s="247"/>
      <c r="M8" s="247"/>
      <c r="N8" s="247"/>
      <c r="O8" s="247"/>
      <c r="P8" s="247"/>
      <c r="Q8" s="247"/>
      <c r="R8" s="247"/>
      <c r="S8" s="247"/>
      <c r="T8" s="133"/>
      <c r="U8" s="58"/>
      <c r="V8" s="119"/>
      <c r="W8" s="119"/>
      <c r="X8" s="119"/>
      <c r="Y8" s="14"/>
      <c r="Z8" s="14"/>
      <c r="AA8" s="14"/>
      <c r="AB8" s="14"/>
      <c r="AC8" s="14"/>
      <c r="AD8" s="14"/>
      <c r="AE8" s="14"/>
      <c r="AF8" s="16"/>
    </row>
    <row r="9" spans="2:32" ht="18">
      <c r="B9" s="117"/>
      <c r="C9" s="296"/>
      <c r="D9" s="121"/>
      <c r="E9" s="900" t="s">
        <v>263</v>
      </c>
      <c r="F9" s="901" t="s">
        <v>50</v>
      </c>
      <c r="G9" s="901" t="s">
        <v>51</v>
      </c>
      <c r="H9" s="901" t="s">
        <v>52</v>
      </c>
      <c r="I9" s="901" t="s">
        <v>53</v>
      </c>
      <c r="J9" s="901" t="s">
        <v>255</v>
      </c>
      <c r="K9" s="901" t="s">
        <v>54</v>
      </c>
      <c r="L9" s="901" t="s">
        <v>55</v>
      </c>
      <c r="M9" s="901" t="s">
        <v>56</v>
      </c>
      <c r="N9" s="901" t="s">
        <v>57</v>
      </c>
      <c r="O9" s="901" t="s">
        <v>58</v>
      </c>
      <c r="P9" s="901" t="s">
        <v>59</v>
      </c>
      <c r="Q9" s="901" t="s">
        <v>60</v>
      </c>
      <c r="R9" s="902" t="s">
        <v>244</v>
      </c>
      <c r="S9" s="902" t="s">
        <v>245</v>
      </c>
      <c r="T9" s="133"/>
      <c r="U9" s="58"/>
      <c r="V9" s="14"/>
      <c r="W9" s="14"/>
      <c r="X9" s="14"/>
      <c r="Y9" s="14"/>
      <c r="Z9" s="14"/>
      <c r="AA9" s="14"/>
      <c r="AB9" s="14"/>
      <c r="AC9" s="14"/>
      <c r="AD9" s="14"/>
      <c r="AE9" s="14"/>
      <c r="AF9" s="16"/>
    </row>
    <row r="10" spans="2:32" ht="5.25" customHeight="1">
      <c r="B10" s="117"/>
      <c r="C10" s="296"/>
      <c r="D10" s="121"/>
      <c r="E10" s="248"/>
      <c r="F10" s="249"/>
      <c r="G10" s="249"/>
      <c r="H10" s="249"/>
      <c r="I10" s="249"/>
      <c r="J10" s="249"/>
      <c r="K10" s="249"/>
      <c r="L10" s="249"/>
      <c r="M10" s="249"/>
      <c r="N10" s="249"/>
      <c r="O10" s="249"/>
      <c r="P10" s="249"/>
      <c r="Q10" s="249"/>
      <c r="R10" s="249"/>
      <c r="S10" s="249"/>
      <c r="T10" s="21"/>
      <c r="U10" s="16"/>
      <c r="V10" s="14"/>
      <c r="W10" s="14"/>
      <c r="X10" s="14"/>
      <c r="Y10" s="14"/>
      <c r="Z10" s="14"/>
      <c r="AA10" s="14"/>
      <c r="AB10" s="14"/>
      <c r="AC10" s="14"/>
      <c r="AD10" s="14"/>
      <c r="AE10" s="14"/>
      <c r="AF10" s="16"/>
    </row>
    <row r="11" spans="2:32" ht="15">
      <c r="B11" s="117"/>
      <c r="C11" s="296"/>
      <c r="D11" s="121"/>
      <c r="E11" s="250" t="s">
        <v>265</v>
      </c>
      <c r="F11" s="251">
        <f>SUM(F12:F14)</f>
        <v>0</v>
      </c>
      <c r="G11" s="251">
        <f t="shared" ref="G11:P11" si="1">SUM(G12:G14)</f>
        <v>0</v>
      </c>
      <c r="H11" s="251">
        <f t="shared" si="1"/>
        <v>0</v>
      </c>
      <c r="I11" s="251">
        <f t="shared" si="1"/>
        <v>0</v>
      </c>
      <c r="J11" s="251">
        <f t="shared" si="1"/>
        <v>0</v>
      </c>
      <c r="K11" s="251">
        <f t="shared" si="1"/>
        <v>0</v>
      </c>
      <c r="L11" s="251">
        <f t="shared" si="1"/>
        <v>0</v>
      </c>
      <c r="M11" s="251">
        <f t="shared" si="1"/>
        <v>0</v>
      </c>
      <c r="N11" s="251">
        <f t="shared" si="1"/>
        <v>0</v>
      </c>
      <c r="O11" s="251">
        <f t="shared" si="1"/>
        <v>0</v>
      </c>
      <c r="P11" s="251">
        <f t="shared" si="1"/>
        <v>0</v>
      </c>
      <c r="Q11" s="251">
        <f>SUM(Q12:Q14)</f>
        <v>0</v>
      </c>
      <c r="R11" s="251">
        <f>SUM(R12:R14)</f>
        <v>0</v>
      </c>
      <c r="S11" s="252">
        <f t="shared" ref="S11:S24" si="2">IF(R$26=0,0,(R11/$R$26))</f>
        <v>0</v>
      </c>
      <c r="T11" s="21"/>
      <c r="U11" s="16"/>
      <c r="V11" s="14"/>
      <c r="W11" s="14"/>
      <c r="X11" s="14"/>
      <c r="Y11" s="14"/>
      <c r="Z11" s="14"/>
      <c r="AA11" s="14"/>
      <c r="AB11" s="14"/>
      <c r="AC11" s="14"/>
      <c r="AD11" s="14"/>
      <c r="AE11" s="14"/>
      <c r="AF11" s="16"/>
    </row>
    <row r="12" spans="2:32" ht="14.25">
      <c r="B12" s="117"/>
      <c r="C12" s="296"/>
      <c r="D12" s="121"/>
      <c r="E12" s="253" t="s">
        <v>266</v>
      </c>
      <c r="F12" s="254"/>
      <c r="G12" s="254"/>
      <c r="H12" s="254"/>
      <c r="I12" s="254"/>
      <c r="J12" s="254"/>
      <c r="K12" s="254"/>
      <c r="L12" s="255"/>
      <c r="M12" s="255"/>
      <c r="N12" s="255"/>
      <c r="O12" s="255"/>
      <c r="P12" s="255"/>
      <c r="Q12" s="255"/>
      <c r="R12" s="256">
        <f>SUM(F12:Q12)</f>
        <v>0</v>
      </c>
      <c r="S12" s="257">
        <f t="shared" si="2"/>
        <v>0</v>
      </c>
      <c r="T12" s="21"/>
      <c r="U12" s="16"/>
      <c r="V12" s="14"/>
      <c r="W12" s="14"/>
      <c r="X12" s="14"/>
      <c r="Y12" s="14"/>
      <c r="Z12" s="14"/>
      <c r="AA12" s="14"/>
      <c r="AB12" s="14"/>
      <c r="AC12" s="14"/>
      <c r="AD12" s="14"/>
      <c r="AE12" s="14"/>
      <c r="AF12" s="16"/>
    </row>
    <row r="13" spans="2:32" ht="14.25">
      <c r="B13" s="9"/>
      <c r="C13" s="295"/>
      <c r="D13" s="98"/>
      <c r="E13" s="258" t="s">
        <v>267</v>
      </c>
      <c r="F13" s="255"/>
      <c r="G13" s="255"/>
      <c r="H13" s="255"/>
      <c r="I13" s="255"/>
      <c r="J13" s="255"/>
      <c r="K13" s="255"/>
      <c r="L13" s="255"/>
      <c r="M13" s="255"/>
      <c r="N13" s="255"/>
      <c r="O13" s="255"/>
      <c r="P13" s="255"/>
      <c r="Q13" s="255"/>
      <c r="R13" s="256">
        <f>SUM(F13:Q13)</f>
        <v>0</v>
      </c>
      <c r="S13" s="257">
        <f t="shared" si="2"/>
        <v>0</v>
      </c>
      <c r="T13" s="21"/>
      <c r="U13" s="16"/>
      <c r="V13" s="14"/>
      <c r="W13" s="14"/>
      <c r="X13" s="14"/>
      <c r="Y13" s="14"/>
      <c r="Z13" s="14"/>
      <c r="AA13" s="14"/>
      <c r="AB13" s="14"/>
      <c r="AC13" s="14"/>
      <c r="AD13" s="14"/>
      <c r="AE13" s="14"/>
      <c r="AF13" s="16"/>
    </row>
    <row r="14" spans="2:32" ht="14.25">
      <c r="B14" s="9"/>
      <c r="C14" s="295"/>
      <c r="D14" s="98"/>
      <c r="E14" s="259" t="s">
        <v>268</v>
      </c>
      <c r="F14" s="260"/>
      <c r="G14" s="260"/>
      <c r="H14" s="260"/>
      <c r="I14" s="260"/>
      <c r="J14" s="260"/>
      <c r="K14" s="260"/>
      <c r="L14" s="260"/>
      <c r="M14" s="260"/>
      <c r="N14" s="260"/>
      <c r="O14" s="260"/>
      <c r="P14" s="260"/>
      <c r="Q14" s="260"/>
      <c r="R14" s="261">
        <f>SUM(F14:Q14)</f>
        <v>0</v>
      </c>
      <c r="S14" s="262">
        <f t="shared" si="2"/>
        <v>0</v>
      </c>
      <c r="T14" s="21"/>
      <c r="U14" s="16"/>
      <c r="V14" s="14"/>
      <c r="W14" s="14"/>
      <c r="X14" s="14"/>
      <c r="Y14" s="14"/>
      <c r="Z14" s="14"/>
      <c r="AA14" s="14"/>
      <c r="AB14" s="14"/>
      <c r="AC14" s="14"/>
      <c r="AD14" s="14"/>
      <c r="AE14" s="14"/>
      <c r="AF14" s="16"/>
    </row>
    <row r="15" spans="2:32" ht="15">
      <c r="B15" s="9"/>
      <c r="C15" s="295"/>
      <c r="D15" s="98"/>
      <c r="E15" s="250" t="s">
        <v>100</v>
      </c>
      <c r="F15" s="251">
        <f t="shared" ref="F15:R15" si="3">SUM(F16:F18)</f>
        <v>0</v>
      </c>
      <c r="G15" s="251">
        <f t="shared" si="3"/>
        <v>0</v>
      </c>
      <c r="H15" s="251">
        <f t="shared" si="3"/>
        <v>0</v>
      </c>
      <c r="I15" s="251">
        <f t="shared" si="3"/>
        <v>0</v>
      </c>
      <c r="J15" s="251">
        <f t="shared" si="3"/>
        <v>0</v>
      </c>
      <c r="K15" s="251">
        <f t="shared" si="3"/>
        <v>0</v>
      </c>
      <c r="L15" s="251">
        <f t="shared" si="3"/>
        <v>0</v>
      </c>
      <c r="M15" s="251">
        <f t="shared" si="3"/>
        <v>0</v>
      </c>
      <c r="N15" s="251">
        <f t="shared" si="3"/>
        <v>0</v>
      </c>
      <c r="O15" s="251">
        <f t="shared" si="3"/>
        <v>0</v>
      </c>
      <c r="P15" s="251">
        <f t="shared" si="3"/>
        <v>0</v>
      </c>
      <c r="Q15" s="251">
        <f t="shared" si="3"/>
        <v>0</v>
      </c>
      <c r="R15" s="251">
        <f t="shared" si="3"/>
        <v>0</v>
      </c>
      <c r="S15" s="252">
        <f t="shared" si="2"/>
        <v>0</v>
      </c>
      <c r="T15" s="21"/>
      <c r="U15" s="16"/>
      <c r="V15" s="14"/>
      <c r="W15" s="14"/>
      <c r="X15" s="14"/>
      <c r="Y15" s="14"/>
      <c r="Z15" s="14"/>
      <c r="AA15" s="14"/>
      <c r="AB15" s="14"/>
      <c r="AC15" s="14"/>
      <c r="AD15" s="14"/>
      <c r="AE15" s="14"/>
      <c r="AF15" s="16"/>
    </row>
    <row r="16" spans="2:32" ht="14.25">
      <c r="B16" s="9"/>
      <c r="C16" s="295"/>
      <c r="D16" s="98"/>
      <c r="E16" s="253" t="s">
        <v>182</v>
      </c>
      <c r="F16" s="254"/>
      <c r="G16" s="254"/>
      <c r="H16" s="254"/>
      <c r="I16" s="254"/>
      <c r="J16" s="254"/>
      <c r="K16" s="254"/>
      <c r="L16" s="255"/>
      <c r="M16" s="255"/>
      <c r="N16" s="255"/>
      <c r="O16" s="255"/>
      <c r="P16" s="255"/>
      <c r="Q16" s="255"/>
      <c r="R16" s="256">
        <f>SUM(F16:Q16)</f>
        <v>0</v>
      </c>
      <c r="S16" s="257">
        <f t="shared" si="2"/>
        <v>0</v>
      </c>
      <c r="T16" s="21"/>
      <c r="U16" s="16"/>
      <c r="V16" s="14"/>
      <c r="W16" s="14"/>
      <c r="X16" s="14"/>
      <c r="Y16" s="14"/>
      <c r="Z16" s="14"/>
      <c r="AA16" s="14"/>
      <c r="AB16" s="14"/>
      <c r="AC16" s="14"/>
      <c r="AD16" s="14"/>
      <c r="AE16" s="14"/>
      <c r="AF16" s="16"/>
    </row>
    <row r="17" spans="2:32" ht="14.25">
      <c r="B17" s="9"/>
      <c r="C17" s="295"/>
      <c r="D17" s="98"/>
      <c r="E17" s="253"/>
      <c r="F17" s="254"/>
      <c r="G17" s="254"/>
      <c r="H17" s="254"/>
      <c r="I17" s="254"/>
      <c r="J17" s="254"/>
      <c r="K17" s="254"/>
      <c r="L17" s="255"/>
      <c r="M17" s="255"/>
      <c r="N17" s="255"/>
      <c r="O17" s="255"/>
      <c r="P17" s="255"/>
      <c r="Q17" s="255"/>
      <c r="R17" s="256">
        <f>SUM(F17:Q17)</f>
        <v>0</v>
      </c>
      <c r="S17" s="257">
        <f t="shared" si="2"/>
        <v>0</v>
      </c>
      <c r="T17" s="21"/>
      <c r="U17" s="16"/>
      <c r="V17" s="14"/>
      <c r="W17" s="14"/>
      <c r="X17" s="14"/>
      <c r="Y17" s="14"/>
      <c r="Z17" s="14"/>
      <c r="AA17" s="14"/>
      <c r="AB17" s="14"/>
      <c r="AC17" s="14"/>
      <c r="AD17" s="14"/>
      <c r="AE17" s="14"/>
      <c r="AF17" s="16"/>
    </row>
    <row r="18" spans="2:32" ht="14.25">
      <c r="B18" s="9"/>
      <c r="C18" s="295"/>
      <c r="D18" s="98"/>
      <c r="E18" s="263"/>
      <c r="F18" s="264"/>
      <c r="G18" s="264"/>
      <c r="H18" s="264"/>
      <c r="I18" s="264"/>
      <c r="J18" s="264"/>
      <c r="K18" s="264"/>
      <c r="L18" s="260"/>
      <c r="M18" s="260"/>
      <c r="N18" s="260"/>
      <c r="O18" s="260"/>
      <c r="P18" s="260"/>
      <c r="Q18" s="260"/>
      <c r="R18" s="261">
        <f>SUM(F18:Q18)</f>
        <v>0</v>
      </c>
      <c r="S18" s="262">
        <f t="shared" si="2"/>
        <v>0</v>
      </c>
      <c r="T18" s="21"/>
      <c r="U18" s="16"/>
      <c r="V18" s="14"/>
      <c r="W18" s="14"/>
      <c r="X18" s="14"/>
      <c r="Y18" s="14"/>
      <c r="Z18" s="14"/>
      <c r="AA18" s="14"/>
      <c r="AB18" s="14"/>
      <c r="AC18" s="14"/>
      <c r="AD18" s="14"/>
      <c r="AE18" s="14"/>
      <c r="AF18" s="16"/>
    </row>
    <row r="19" spans="2:32" ht="15">
      <c r="B19" s="9"/>
      <c r="C19" s="295"/>
      <c r="D19" s="98"/>
      <c r="E19" s="250" t="s">
        <v>183</v>
      </c>
      <c r="F19" s="251">
        <f>SUM(F20:F24)</f>
        <v>0</v>
      </c>
      <c r="G19" s="251">
        <f t="shared" ref="G19:Q19" si="4">SUM(G20:G24)</f>
        <v>0</v>
      </c>
      <c r="H19" s="251">
        <f t="shared" si="4"/>
        <v>0</v>
      </c>
      <c r="I19" s="251">
        <f t="shared" si="4"/>
        <v>0</v>
      </c>
      <c r="J19" s="251">
        <f t="shared" si="4"/>
        <v>0</v>
      </c>
      <c r="K19" s="251">
        <f t="shared" si="4"/>
        <v>0</v>
      </c>
      <c r="L19" s="251">
        <f t="shared" si="4"/>
        <v>0</v>
      </c>
      <c r="M19" s="251">
        <f t="shared" si="4"/>
        <v>0</v>
      </c>
      <c r="N19" s="251">
        <f t="shared" si="4"/>
        <v>0</v>
      </c>
      <c r="O19" s="251">
        <f t="shared" si="4"/>
        <v>0</v>
      </c>
      <c r="P19" s="251">
        <f t="shared" si="4"/>
        <v>0</v>
      </c>
      <c r="Q19" s="251">
        <f t="shared" si="4"/>
        <v>0</v>
      </c>
      <c r="R19" s="251">
        <f>SUM(R20:R24)</f>
        <v>0</v>
      </c>
      <c r="S19" s="252">
        <f t="shared" si="2"/>
        <v>0</v>
      </c>
      <c r="T19" s="21"/>
      <c r="U19" s="16"/>
      <c r="V19" s="14"/>
      <c r="W19" s="14"/>
      <c r="X19" s="14"/>
      <c r="Y19" s="14"/>
      <c r="Z19" s="14"/>
      <c r="AA19" s="14"/>
      <c r="AB19" s="14"/>
      <c r="AC19" s="14"/>
      <c r="AD19" s="14"/>
      <c r="AE19" s="14"/>
      <c r="AF19" s="16"/>
    </row>
    <row r="20" spans="2:32" ht="14.25">
      <c r="B20" s="9"/>
      <c r="C20" s="295"/>
      <c r="D20" s="98"/>
      <c r="E20" s="253" t="s">
        <v>179</v>
      </c>
      <c r="F20" s="254"/>
      <c r="G20" s="254"/>
      <c r="H20" s="254"/>
      <c r="I20" s="254"/>
      <c r="J20" s="254"/>
      <c r="K20" s="254"/>
      <c r="L20" s="255"/>
      <c r="M20" s="255"/>
      <c r="N20" s="255"/>
      <c r="O20" s="255"/>
      <c r="P20" s="255"/>
      <c r="Q20" s="255"/>
      <c r="R20" s="256">
        <f>SUM(F20:Q20)</f>
        <v>0</v>
      </c>
      <c r="S20" s="257">
        <f t="shared" si="2"/>
        <v>0</v>
      </c>
      <c r="T20" s="21"/>
      <c r="U20" s="16"/>
      <c r="V20" s="14"/>
      <c r="W20" s="14"/>
      <c r="X20" s="14"/>
      <c r="Y20" s="14"/>
      <c r="Z20" s="14"/>
      <c r="AA20" s="14"/>
      <c r="AB20" s="14"/>
      <c r="AC20" s="14"/>
      <c r="AD20" s="14"/>
      <c r="AE20" s="14"/>
      <c r="AF20" s="16"/>
    </row>
    <row r="21" spans="2:32" ht="14.25">
      <c r="B21" s="9"/>
      <c r="C21" s="295"/>
      <c r="D21" s="98"/>
      <c r="E21" s="253" t="s">
        <v>180</v>
      </c>
      <c r="F21" s="254"/>
      <c r="G21" s="254"/>
      <c r="H21" s="254"/>
      <c r="I21" s="254"/>
      <c r="J21" s="254"/>
      <c r="K21" s="254"/>
      <c r="L21" s="255"/>
      <c r="M21" s="255"/>
      <c r="N21" s="255"/>
      <c r="O21" s="255"/>
      <c r="P21" s="255"/>
      <c r="Q21" s="255"/>
      <c r="R21" s="256">
        <f>SUM(F21:Q21)</f>
        <v>0</v>
      </c>
      <c r="S21" s="257">
        <f t="shared" si="2"/>
        <v>0</v>
      </c>
      <c r="T21" s="21"/>
      <c r="U21" s="16"/>
      <c r="V21" s="14"/>
      <c r="W21" s="14"/>
      <c r="X21" s="14"/>
      <c r="Y21" s="14"/>
      <c r="Z21" s="14"/>
      <c r="AA21" s="14"/>
      <c r="AB21" s="14"/>
      <c r="AC21" s="14"/>
      <c r="AD21" s="14"/>
      <c r="AE21" s="14"/>
      <c r="AF21" s="16"/>
    </row>
    <row r="22" spans="2:32" ht="14.25">
      <c r="B22" s="9"/>
      <c r="C22" s="295"/>
      <c r="D22" s="98"/>
      <c r="E22" s="253" t="s">
        <v>181</v>
      </c>
      <c r="F22" s="254"/>
      <c r="G22" s="254"/>
      <c r="H22" s="254"/>
      <c r="I22" s="254"/>
      <c r="J22" s="254"/>
      <c r="K22" s="254"/>
      <c r="L22" s="255"/>
      <c r="M22" s="255"/>
      <c r="N22" s="255"/>
      <c r="O22" s="255"/>
      <c r="P22" s="255"/>
      <c r="Q22" s="255"/>
      <c r="R22" s="256">
        <f>SUM(F22:Q22)</f>
        <v>0</v>
      </c>
      <c r="S22" s="257">
        <f t="shared" si="2"/>
        <v>0</v>
      </c>
      <c r="T22" s="21"/>
      <c r="U22" s="16"/>
      <c r="V22" s="14"/>
      <c r="W22" s="14"/>
      <c r="X22" s="14"/>
      <c r="Y22" s="14"/>
      <c r="Z22" s="14"/>
      <c r="AA22" s="14"/>
      <c r="AB22" s="14"/>
      <c r="AC22" s="14"/>
      <c r="AD22" s="14"/>
      <c r="AE22" s="14"/>
      <c r="AF22" s="16"/>
    </row>
    <row r="23" spans="2:32" ht="14.25">
      <c r="B23" s="9"/>
      <c r="C23" s="295"/>
      <c r="D23" s="98"/>
      <c r="E23" s="253" t="s">
        <v>183</v>
      </c>
      <c r="F23" s="254"/>
      <c r="G23" s="254"/>
      <c r="H23" s="254"/>
      <c r="I23" s="254"/>
      <c r="J23" s="254"/>
      <c r="K23" s="254"/>
      <c r="L23" s="255"/>
      <c r="M23" s="255"/>
      <c r="N23" s="255"/>
      <c r="O23" s="255"/>
      <c r="P23" s="255"/>
      <c r="Q23" s="255"/>
      <c r="R23" s="256">
        <f>SUM(F23:Q23)</f>
        <v>0</v>
      </c>
      <c r="S23" s="257">
        <f t="shared" si="2"/>
        <v>0</v>
      </c>
      <c r="T23" s="21"/>
      <c r="U23" s="16"/>
      <c r="V23" s="14"/>
      <c r="W23" s="14"/>
      <c r="X23" s="14"/>
      <c r="Y23" s="14"/>
      <c r="Z23" s="14"/>
      <c r="AA23" s="14"/>
      <c r="AB23" s="14"/>
      <c r="AC23" s="14"/>
      <c r="AD23" s="14"/>
      <c r="AE23" s="14"/>
      <c r="AF23" s="16"/>
    </row>
    <row r="24" spans="2:32" ht="14.25">
      <c r="B24" s="9"/>
      <c r="C24" s="295"/>
      <c r="D24" s="98"/>
      <c r="E24" s="263"/>
      <c r="F24" s="264"/>
      <c r="G24" s="264"/>
      <c r="H24" s="264"/>
      <c r="I24" s="264"/>
      <c r="J24" s="264"/>
      <c r="K24" s="264"/>
      <c r="L24" s="260"/>
      <c r="M24" s="260"/>
      <c r="N24" s="260"/>
      <c r="O24" s="260"/>
      <c r="P24" s="260"/>
      <c r="Q24" s="260"/>
      <c r="R24" s="261">
        <f>SUM(F24:Q24)</f>
        <v>0</v>
      </c>
      <c r="S24" s="262">
        <f t="shared" si="2"/>
        <v>0</v>
      </c>
      <c r="T24" s="21"/>
      <c r="U24" s="16"/>
      <c r="V24" s="14"/>
      <c r="W24" s="14"/>
      <c r="X24" s="14"/>
      <c r="Y24" s="14"/>
      <c r="Z24" s="14"/>
      <c r="AA24" s="14"/>
      <c r="AB24" s="14"/>
      <c r="AC24" s="14"/>
      <c r="AD24" s="14"/>
      <c r="AE24" s="14"/>
      <c r="AF24" s="16"/>
    </row>
    <row r="25" spans="2:32" ht="5.25" customHeight="1">
      <c r="B25" s="9"/>
      <c r="C25" s="295"/>
      <c r="D25" s="98"/>
      <c r="E25" s="265"/>
      <c r="F25" s="265"/>
      <c r="G25" s="265"/>
      <c r="H25" s="265"/>
      <c r="I25" s="265"/>
      <c r="J25" s="265"/>
      <c r="K25" s="265"/>
      <c r="L25" s="265"/>
      <c r="M25" s="265"/>
      <c r="N25" s="265"/>
      <c r="O25" s="265"/>
      <c r="P25" s="265"/>
      <c r="Q25" s="265"/>
      <c r="R25" s="265"/>
      <c r="S25" s="266"/>
      <c r="T25" s="21"/>
      <c r="U25" s="16"/>
      <c r="V25" s="14"/>
      <c r="W25" s="14"/>
      <c r="X25" s="14"/>
      <c r="Y25" s="14"/>
      <c r="Z25" s="14"/>
      <c r="AA25" s="14"/>
      <c r="AB25" s="14"/>
      <c r="AC25" s="14"/>
      <c r="AD25" s="14"/>
      <c r="AE25" s="14"/>
      <c r="AF25" s="16"/>
    </row>
    <row r="26" spans="2:32" ht="18">
      <c r="B26" s="9"/>
      <c r="C26" s="295"/>
      <c r="D26" s="98"/>
      <c r="E26" s="903" t="s">
        <v>264</v>
      </c>
      <c r="F26" s="899">
        <f>+F19+F15+F11</f>
        <v>0</v>
      </c>
      <c r="G26" s="899">
        <f t="shared" ref="G26:Q26" si="5">+G19+G15+G11</f>
        <v>0</v>
      </c>
      <c r="H26" s="899">
        <f t="shared" si="5"/>
        <v>0</v>
      </c>
      <c r="I26" s="899">
        <f t="shared" si="5"/>
        <v>0</v>
      </c>
      <c r="J26" s="899">
        <f t="shared" si="5"/>
        <v>0</v>
      </c>
      <c r="K26" s="899">
        <f t="shared" si="5"/>
        <v>0</v>
      </c>
      <c r="L26" s="899">
        <f t="shared" si="5"/>
        <v>0</v>
      </c>
      <c r="M26" s="899">
        <f t="shared" si="5"/>
        <v>0</v>
      </c>
      <c r="N26" s="899">
        <f t="shared" si="5"/>
        <v>0</v>
      </c>
      <c r="O26" s="899">
        <f t="shared" si="5"/>
        <v>0</v>
      </c>
      <c r="P26" s="899">
        <f t="shared" si="5"/>
        <v>0</v>
      </c>
      <c r="Q26" s="899">
        <f t="shared" si="5"/>
        <v>0</v>
      </c>
      <c r="R26" s="899">
        <f>+R19+R15+R11</f>
        <v>0</v>
      </c>
      <c r="S26" s="904"/>
      <c r="T26" s="21"/>
      <c r="U26" s="16"/>
      <c r="V26" s="14"/>
      <c r="W26" s="14"/>
      <c r="X26" s="14"/>
      <c r="Y26" s="14"/>
      <c r="Z26" s="14"/>
      <c r="AA26" s="14"/>
      <c r="AB26" s="14"/>
      <c r="AC26" s="14"/>
      <c r="AD26" s="14"/>
      <c r="AE26" s="14"/>
      <c r="AF26" s="16"/>
    </row>
    <row r="27" spans="2:32" ht="15" customHeight="1">
      <c r="B27" s="9"/>
      <c r="C27" s="295"/>
      <c r="D27" s="98"/>
      <c r="E27" s="267"/>
      <c r="F27" s="267"/>
      <c r="G27" s="267"/>
      <c r="H27" s="267"/>
      <c r="I27" s="267"/>
      <c r="J27" s="267"/>
      <c r="K27" s="267"/>
      <c r="L27" s="267"/>
      <c r="M27" s="267"/>
      <c r="N27" s="267"/>
      <c r="O27" s="267"/>
      <c r="P27" s="267"/>
      <c r="Q27" s="267"/>
      <c r="R27" s="267"/>
      <c r="S27" s="268"/>
      <c r="T27" s="21"/>
      <c r="U27" s="16"/>
      <c r="V27" s="14"/>
      <c r="W27" s="14"/>
      <c r="X27" s="14"/>
      <c r="Y27" s="14"/>
      <c r="Z27" s="14"/>
      <c r="AA27" s="14"/>
      <c r="AB27" s="14"/>
      <c r="AC27" s="14"/>
      <c r="AD27" s="14"/>
      <c r="AE27" s="14"/>
      <c r="AF27" s="16"/>
    </row>
    <row r="28" spans="2:32" ht="18">
      <c r="B28" s="9"/>
      <c r="C28" s="295"/>
      <c r="D28" s="98"/>
      <c r="E28" s="905" t="s">
        <v>269</v>
      </c>
      <c r="F28" s="902" t="str">
        <f t="shared" ref="F28:R28" si="6">F9</f>
        <v>Enero</v>
      </c>
      <c r="G28" s="902" t="str">
        <f t="shared" si="6"/>
        <v>Febrero</v>
      </c>
      <c r="H28" s="902" t="str">
        <f t="shared" si="6"/>
        <v>Marzo</v>
      </c>
      <c r="I28" s="902" t="str">
        <f t="shared" si="6"/>
        <v>Abril</v>
      </c>
      <c r="J28" s="902" t="str">
        <f t="shared" si="6"/>
        <v xml:space="preserve">Mayo </v>
      </c>
      <c r="K28" s="902" t="str">
        <f t="shared" si="6"/>
        <v>Junio</v>
      </c>
      <c r="L28" s="902" t="str">
        <f t="shared" si="6"/>
        <v>Julio</v>
      </c>
      <c r="M28" s="902" t="str">
        <f t="shared" si="6"/>
        <v>Agosto</v>
      </c>
      <c r="N28" s="902" t="str">
        <f t="shared" si="6"/>
        <v>Septiembre</v>
      </c>
      <c r="O28" s="902" t="str">
        <f t="shared" si="6"/>
        <v>Octubre</v>
      </c>
      <c r="P28" s="902" t="str">
        <f t="shared" si="6"/>
        <v>Noviembre</v>
      </c>
      <c r="Q28" s="902" t="str">
        <f t="shared" si="6"/>
        <v>Diciembre</v>
      </c>
      <c r="R28" s="902" t="str">
        <f t="shared" si="6"/>
        <v>Total</v>
      </c>
      <c r="S28" s="906" t="s">
        <v>245</v>
      </c>
      <c r="T28" s="21"/>
      <c r="U28" s="16"/>
      <c r="V28" s="14"/>
      <c r="W28" s="14"/>
      <c r="X28" s="14"/>
      <c r="Y28" s="14"/>
      <c r="Z28" s="14"/>
      <c r="AA28" s="14"/>
      <c r="AB28" s="14"/>
      <c r="AC28" s="14"/>
      <c r="AD28" s="14"/>
      <c r="AE28" s="14"/>
      <c r="AF28" s="16"/>
    </row>
    <row r="29" spans="2:32" ht="5.0999999999999996" customHeight="1">
      <c r="B29" s="9"/>
      <c r="C29" s="295"/>
      <c r="D29" s="121"/>
      <c r="E29" s="248"/>
      <c r="F29" s="249"/>
      <c r="G29" s="249"/>
      <c r="H29" s="249"/>
      <c r="I29" s="249"/>
      <c r="J29" s="249"/>
      <c r="K29" s="249"/>
      <c r="L29" s="249"/>
      <c r="M29" s="249"/>
      <c r="N29" s="249"/>
      <c r="O29" s="249"/>
      <c r="P29" s="249"/>
      <c r="Q29" s="249"/>
      <c r="R29" s="249"/>
      <c r="S29" s="269"/>
      <c r="T29" s="21"/>
      <c r="U29" s="16"/>
      <c r="V29" s="14"/>
      <c r="W29" s="14"/>
      <c r="X29" s="14"/>
      <c r="Y29" s="14"/>
      <c r="Z29" s="14"/>
      <c r="AA29" s="14"/>
      <c r="AB29" s="14"/>
      <c r="AC29" s="14"/>
      <c r="AD29" s="14"/>
      <c r="AE29" s="14"/>
      <c r="AF29" s="16"/>
    </row>
    <row r="30" spans="2:32" ht="14.25">
      <c r="B30" s="9"/>
      <c r="C30" s="295"/>
      <c r="D30" s="98"/>
      <c r="E30" s="270" t="s">
        <v>110</v>
      </c>
      <c r="F30" s="271"/>
      <c r="G30" s="271"/>
      <c r="H30" s="271"/>
      <c r="I30" s="271"/>
      <c r="J30" s="271"/>
      <c r="K30" s="271"/>
      <c r="L30" s="271"/>
      <c r="M30" s="271"/>
      <c r="N30" s="271"/>
      <c r="O30" s="271"/>
      <c r="P30" s="271"/>
      <c r="Q30" s="271"/>
      <c r="R30" s="272">
        <f t="shared" ref="R30:R55" si="7">SUM(F30:Q30)</f>
        <v>0</v>
      </c>
      <c r="S30" s="273">
        <f>IF(R$57=0,0,(R30/$R$57))</f>
        <v>0</v>
      </c>
      <c r="T30" s="21"/>
      <c r="U30" s="16"/>
      <c r="V30" s="14"/>
      <c r="W30" s="14"/>
      <c r="X30" s="14"/>
      <c r="Y30" s="14"/>
      <c r="Z30" s="14"/>
      <c r="AA30" s="14"/>
      <c r="AB30" s="14"/>
      <c r="AC30" s="14"/>
      <c r="AD30" s="14"/>
      <c r="AE30" s="14"/>
      <c r="AF30" s="16"/>
    </row>
    <row r="31" spans="2:32" ht="14.25">
      <c r="B31" s="9"/>
      <c r="C31" s="295"/>
      <c r="D31" s="98"/>
      <c r="E31" s="258" t="s">
        <v>116</v>
      </c>
      <c r="F31" s="255"/>
      <c r="G31" s="255"/>
      <c r="H31" s="255"/>
      <c r="I31" s="255"/>
      <c r="J31" s="255"/>
      <c r="K31" s="255"/>
      <c r="L31" s="255"/>
      <c r="M31" s="255"/>
      <c r="N31" s="255"/>
      <c r="O31" s="255"/>
      <c r="P31" s="255"/>
      <c r="Q31" s="255"/>
      <c r="R31" s="256">
        <f t="shared" si="7"/>
        <v>0</v>
      </c>
      <c r="S31" s="274">
        <f t="shared" ref="S31:S55" si="8">IF(R$57=0,0,(R31/$R$57))</f>
        <v>0</v>
      </c>
      <c r="T31" s="21"/>
      <c r="U31" s="16"/>
      <c r="V31" s="14"/>
      <c r="W31" s="14"/>
      <c r="X31" s="14"/>
      <c r="Y31" s="14"/>
      <c r="Z31" s="14"/>
      <c r="AA31" s="14"/>
      <c r="AB31" s="14"/>
      <c r="AC31" s="14"/>
      <c r="AD31" s="14"/>
      <c r="AE31" s="14"/>
      <c r="AF31" s="16"/>
    </row>
    <row r="32" spans="2:32" ht="14.25">
      <c r="B32" s="9"/>
      <c r="C32" s="295"/>
      <c r="D32" s="98"/>
      <c r="E32" s="258" t="s">
        <v>117</v>
      </c>
      <c r="F32" s="255"/>
      <c r="G32" s="255"/>
      <c r="H32" s="255"/>
      <c r="I32" s="255"/>
      <c r="J32" s="255"/>
      <c r="K32" s="255"/>
      <c r="L32" s="255"/>
      <c r="M32" s="255"/>
      <c r="N32" s="255"/>
      <c r="O32" s="255"/>
      <c r="P32" s="255"/>
      <c r="Q32" s="255"/>
      <c r="R32" s="256">
        <f t="shared" si="7"/>
        <v>0</v>
      </c>
      <c r="S32" s="274">
        <f t="shared" si="8"/>
        <v>0</v>
      </c>
      <c r="T32" s="21"/>
      <c r="U32" s="16"/>
      <c r="V32" s="14"/>
      <c r="W32" s="14"/>
      <c r="X32" s="14"/>
      <c r="Y32" s="14"/>
      <c r="Z32" s="14"/>
      <c r="AA32" s="14"/>
      <c r="AB32" s="14"/>
      <c r="AC32" s="14"/>
      <c r="AD32" s="14"/>
      <c r="AE32" s="14"/>
      <c r="AF32" s="16"/>
    </row>
    <row r="33" spans="2:32" ht="14.25">
      <c r="B33" s="9"/>
      <c r="C33" s="295"/>
      <c r="D33" s="98"/>
      <c r="E33" s="258" t="s">
        <v>114</v>
      </c>
      <c r="F33" s="255"/>
      <c r="G33" s="255"/>
      <c r="H33" s="255"/>
      <c r="I33" s="255"/>
      <c r="J33" s="255"/>
      <c r="K33" s="255"/>
      <c r="L33" s="255"/>
      <c r="M33" s="255"/>
      <c r="N33" s="255"/>
      <c r="O33" s="255"/>
      <c r="P33" s="255"/>
      <c r="Q33" s="255"/>
      <c r="R33" s="256">
        <f t="shared" si="7"/>
        <v>0</v>
      </c>
      <c r="S33" s="274">
        <f t="shared" si="8"/>
        <v>0</v>
      </c>
      <c r="T33" s="21"/>
      <c r="U33" s="16"/>
      <c r="V33" s="14"/>
      <c r="W33" s="14"/>
      <c r="X33" s="14"/>
      <c r="Y33" s="14"/>
      <c r="Z33" s="14"/>
      <c r="AA33" s="14"/>
      <c r="AB33" s="14"/>
      <c r="AC33" s="14"/>
      <c r="AD33" s="14"/>
      <c r="AE33" s="14"/>
      <c r="AF33" s="16"/>
    </row>
    <row r="34" spans="2:32" ht="14.25">
      <c r="B34" s="9"/>
      <c r="C34" s="295"/>
      <c r="D34" s="98"/>
      <c r="E34" s="258" t="s">
        <v>112</v>
      </c>
      <c r="F34" s="255"/>
      <c r="G34" s="255"/>
      <c r="H34" s="255"/>
      <c r="I34" s="255"/>
      <c r="J34" s="255"/>
      <c r="K34" s="255"/>
      <c r="L34" s="255"/>
      <c r="M34" s="255"/>
      <c r="N34" s="255"/>
      <c r="O34" s="255"/>
      <c r="P34" s="255"/>
      <c r="Q34" s="255"/>
      <c r="R34" s="256">
        <f t="shared" si="7"/>
        <v>0</v>
      </c>
      <c r="S34" s="274">
        <f t="shared" si="8"/>
        <v>0</v>
      </c>
      <c r="T34" s="21"/>
      <c r="U34" s="16"/>
      <c r="V34" s="14"/>
      <c r="W34" s="14"/>
      <c r="X34" s="14"/>
      <c r="Y34" s="14"/>
      <c r="Z34" s="14"/>
      <c r="AA34" s="14"/>
      <c r="AB34" s="14"/>
      <c r="AC34" s="14"/>
      <c r="AD34" s="14"/>
      <c r="AE34" s="14"/>
      <c r="AF34" s="16"/>
    </row>
    <row r="35" spans="2:32" ht="14.25">
      <c r="B35" s="9"/>
      <c r="C35" s="295"/>
      <c r="D35" s="98"/>
      <c r="E35" s="258" t="s">
        <v>111</v>
      </c>
      <c r="F35" s="255"/>
      <c r="G35" s="255"/>
      <c r="H35" s="255"/>
      <c r="I35" s="255"/>
      <c r="J35" s="255"/>
      <c r="K35" s="255"/>
      <c r="L35" s="255"/>
      <c r="M35" s="255"/>
      <c r="N35" s="255"/>
      <c r="O35" s="255"/>
      <c r="P35" s="255"/>
      <c r="Q35" s="255"/>
      <c r="R35" s="256">
        <f t="shared" si="7"/>
        <v>0</v>
      </c>
      <c r="S35" s="274">
        <f t="shared" si="8"/>
        <v>0</v>
      </c>
      <c r="T35" s="21"/>
      <c r="U35" s="16"/>
      <c r="V35" s="14"/>
      <c r="W35" s="14"/>
      <c r="X35" s="14"/>
      <c r="Y35" s="14"/>
      <c r="Z35" s="14"/>
      <c r="AA35" s="14"/>
      <c r="AB35" s="14"/>
      <c r="AC35" s="14"/>
      <c r="AD35" s="14"/>
      <c r="AE35" s="14"/>
      <c r="AF35" s="16"/>
    </row>
    <row r="36" spans="2:32" ht="14.25">
      <c r="B36" s="9"/>
      <c r="C36" s="295"/>
      <c r="D36" s="98"/>
      <c r="E36" s="258" t="s">
        <v>130</v>
      </c>
      <c r="F36" s="255"/>
      <c r="G36" s="255"/>
      <c r="H36" s="255"/>
      <c r="I36" s="255"/>
      <c r="J36" s="255"/>
      <c r="K36" s="255"/>
      <c r="L36" s="255"/>
      <c r="M36" s="255"/>
      <c r="N36" s="255"/>
      <c r="O36" s="255"/>
      <c r="P36" s="255"/>
      <c r="Q36" s="255"/>
      <c r="R36" s="256">
        <f t="shared" si="7"/>
        <v>0</v>
      </c>
      <c r="S36" s="274">
        <f t="shared" si="8"/>
        <v>0</v>
      </c>
      <c r="T36" s="21"/>
      <c r="U36" s="16"/>
      <c r="V36" s="14"/>
      <c r="W36" s="14"/>
      <c r="X36" s="14"/>
      <c r="Y36" s="14"/>
      <c r="Z36" s="14"/>
      <c r="AA36" s="14"/>
      <c r="AB36" s="14"/>
      <c r="AC36" s="14"/>
      <c r="AD36" s="14"/>
      <c r="AE36" s="14"/>
      <c r="AF36" s="16"/>
    </row>
    <row r="37" spans="2:32" ht="14.25">
      <c r="B37" s="9"/>
      <c r="C37" s="295"/>
      <c r="D37" s="98"/>
      <c r="E37" s="258" t="s">
        <v>119</v>
      </c>
      <c r="F37" s="255"/>
      <c r="G37" s="255"/>
      <c r="H37" s="255"/>
      <c r="I37" s="255"/>
      <c r="J37" s="255"/>
      <c r="K37" s="255"/>
      <c r="L37" s="255"/>
      <c r="M37" s="255"/>
      <c r="N37" s="255"/>
      <c r="O37" s="255"/>
      <c r="P37" s="255"/>
      <c r="Q37" s="255"/>
      <c r="R37" s="256">
        <f t="shared" si="7"/>
        <v>0</v>
      </c>
      <c r="S37" s="274">
        <f t="shared" si="8"/>
        <v>0</v>
      </c>
      <c r="T37" s="21"/>
      <c r="U37" s="16"/>
      <c r="V37" s="14"/>
      <c r="W37" s="14"/>
      <c r="X37" s="14"/>
      <c r="Y37" s="14"/>
      <c r="Z37" s="14"/>
      <c r="AA37" s="14"/>
      <c r="AB37" s="14"/>
      <c r="AC37" s="14"/>
      <c r="AD37" s="14"/>
      <c r="AE37" s="14"/>
      <c r="AF37" s="16"/>
    </row>
    <row r="38" spans="2:32" ht="14.25">
      <c r="B38" s="9"/>
      <c r="C38" s="295"/>
      <c r="D38" s="98"/>
      <c r="E38" s="258" t="s">
        <v>120</v>
      </c>
      <c r="F38" s="255"/>
      <c r="G38" s="255"/>
      <c r="H38" s="255"/>
      <c r="I38" s="255"/>
      <c r="J38" s="255"/>
      <c r="K38" s="255"/>
      <c r="L38" s="255"/>
      <c r="M38" s="255"/>
      <c r="N38" s="255"/>
      <c r="O38" s="255"/>
      <c r="P38" s="255"/>
      <c r="Q38" s="255"/>
      <c r="R38" s="256">
        <f t="shared" si="7"/>
        <v>0</v>
      </c>
      <c r="S38" s="274">
        <f t="shared" si="8"/>
        <v>0</v>
      </c>
      <c r="T38" s="21"/>
      <c r="U38" s="16"/>
      <c r="V38" s="14"/>
      <c r="W38" s="14"/>
      <c r="X38" s="14"/>
      <c r="Y38" s="14"/>
      <c r="Z38" s="14"/>
      <c r="AA38" s="14"/>
      <c r="AB38" s="14"/>
      <c r="AC38" s="14"/>
      <c r="AD38" s="14"/>
      <c r="AE38" s="14"/>
      <c r="AF38" s="16"/>
    </row>
    <row r="39" spans="2:32" ht="14.25">
      <c r="B39" s="9"/>
      <c r="C39" s="295"/>
      <c r="D39" s="98"/>
      <c r="E39" s="258" t="s">
        <v>121</v>
      </c>
      <c r="F39" s="255"/>
      <c r="G39" s="255"/>
      <c r="H39" s="255"/>
      <c r="I39" s="255"/>
      <c r="J39" s="255"/>
      <c r="K39" s="255"/>
      <c r="L39" s="255"/>
      <c r="M39" s="255"/>
      <c r="N39" s="255"/>
      <c r="O39" s="255"/>
      <c r="P39" s="255"/>
      <c r="Q39" s="255"/>
      <c r="R39" s="256">
        <f t="shared" si="7"/>
        <v>0</v>
      </c>
      <c r="S39" s="274">
        <f t="shared" si="8"/>
        <v>0</v>
      </c>
      <c r="T39" s="21"/>
      <c r="U39" s="16"/>
      <c r="V39" s="14"/>
      <c r="W39" s="14"/>
      <c r="X39" s="14"/>
      <c r="Y39" s="14"/>
      <c r="Z39" s="14"/>
      <c r="AA39" s="14"/>
      <c r="AB39" s="14"/>
      <c r="AC39" s="14"/>
      <c r="AD39" s="14"/>
      <c r="AE39" s="14"/>
      <c r="AF39" s="16"/>
    </row>
    <row r="40" spans="2:32" ht="14.25">
      <c r="B40" s="9"/>
      <c r="C40" s="295"/>
      <c r="D40" s="98"/>
      <c r="E40" s="258" t="s">
        <v>122</v>
      </c>
      <c r="F40" s="255"/>
      <c r="G40" s="255"/>
      <c r="H40" s="255"/>
      <c r="I40" s="255"/>
      <c r="J40" s="255"/>
      <c r="K40" s="255"/>
      <c r="L40" s="255"/>
      <c r="M40" s="255"/>
      <c r="N40" s="255"/>
      <c r="O40" s="255"/>
      <c r="P40" s="255"/>
      <c r="Q40" s="255"/>
      <c r="R40" s="256">
        <f t="shared" si="7"/>
        <v>0</v>
      </c>
      <c r="S40" s="274">
        <f t="shared" si="8"/>
        <v>0</v>
      </c>
      <c r="T40" s="21"/>
      <c r="U40" s="16"/>
      <c r="V40" s="14"/>
      <c r="W40" s="14"/>
      <c r="X40" s="14"/>
      <c r="Y40" s="14"/>
      <c r="Z40" s="14"/>
      <c r="AA40" s="14"/>
      <c r="AB40" s="14"/>
      <c r="AC40" s="14"/>
      <c r="AD40" s="14"/>
      <c r="AE40" s="14"/>
      <c r="AF40" s="16"/>
    </row>
    <row r="41" spans="2:32" ht="14.25">
      <c r="B41" s="9"/>
      <c r="C41" s="295"/>
      <c r="D41" s="98"/>
      <c r="E41" s="258" t="s">
        <v>123</v>
      </c>
      <c r="F41" s="255"/>
      <c r="G41" s="255"/>
      <c r="H41" s="255"/>
      <c r="I41" s="255"/>
      <c r="J41" s="255"/>
      <c r="K41" s="255"/>
      <c r="L41" s="255"/>
      <c r="M41" s="255"/>
      <c r="N41" s="255"/>
      <c r="O41" s="255"/>
      <c r="P41" s="255"/>
      <c r="Q41" s="255"/>
      <c r="R41" s="256">
        <f t="shared" si="7"/>
        <v>0</v>
      </c>
      <c r="S41" s="274">
        <f t="shared" si="8"/>
        <v>0</v>
      </c>
      <c r="T41" s="21"/>
      <c r="U41" s="16"/>
      <c r="V41" s="14"/>
      <c r="W41" s="14"/>
      <c r="X41" s="14"/>
      <c r="Y41" s="14"/>
      <c r="Z41" s="14"/>
      <c r="AA41" s="14"/>
      <c r="AB41" s="14"/>
      <c r="AC41" s="14"/>
      <c r="AD41" s="14"/>
      <c r="AE41" s="14"/>
      <c r="AF41" s="16"/>
    </row>
    <row r="42" spans="2:32" ht="14.25">
      <c r="B42" s="9"/>
      <c r="C42" s="295"/>
      <c r="D42" s="98"/>
      <c r="E42" s="258" t="s">
        <v>124</v>
      </c>
      <c r="F42" s="255"/>
      <c r="G42" s="255"/>
      <c r="H42" s="255"/>
      <c r="I42" s="255"/>
      <c r="J42" s="255"/>
      <c r="K42" s="255"/>
      <c r="L42" s="255"/>
      <c r="M42" s="255"/>
      <c r="N42" s="255"/>
      <c r="O42" s="255"/>
      <c r="P42" s="255"/>
      <c r="Q42" s="255"/>
      <c r="R42" s="256">
        <f t="shared" si="7"/>
        <v>0</v>
      </c>
      <c r="S42" s="274">
        <f t="shared" si="8"/>
        <v>0</v>
      </c>
      <c r="T42" s="21"/>
      <c r="U42" s="16"/>
      <c r="V42" s="14"/>
      <c r="W42" s="14"/>
      <c r="X42" s="14"/>
      <c r="Y42" s="14"/>
      <c r="Z42" s="14"/>
      <c r="AA42" s="14"/>
      <c r="AB42" s="14"/>
      <c r="AC42" s="14"/>
      <c r="AD42" s="14"/>
      <c r="AE42" s="14"/>
      <c r="AF42" s="16"/>
    </row>
    <row r="43" spans="2:32" ht="14.25">
      <c r="B43" s="9"/>
      <c r="C43" s="295"/>
      <c r="D43" s="98"/>
      <c r="E43" s="258" t="s">
        <v>125</v>
      </c>
      <c r="F43" s="255"/>
      <c r="G43" s="255"/>
      <c r="H43" s="255"/>
      <c r="I43" s="255"/>
      <c r="J43" s="255"/>
      <c r="K43" s="255"/>
      <c r="L43" s="255"/>
      <c r="M43" s="255"/>
      <c r="N43" s="255"/>
      <c r="O43" s="255"/>
      <c r="P43" s="255"/>
      <c r="Q43" s="255"/>
      <c r="R43" s="256">
        <f t="shared" si="7"/>
        <v>0</v>
      </c>
      <c r="S43" s="274">
        <f t="shared" si="8"/>
        <v>0</v>
      </c>
      <c r="T43" s="21"/>
      <c r="U43" s="16"/>
      <c r="V43" s="14"/>
      <c r="W43" s="14"/>
      <c r="X43" s="14"/>
      <c r="Y43" s="14"/>
      <c r="Z43" s="14"/>
      <c r="AA43" s="14"/>
      <c r="AB43" s="14"/>
      <c r="AC43" s="14"/>
      <c r="AD43" s="14"/>
      <c r="AE43" s="14"/>
      <c r="AF43" s="16"/>
    </row>
    <row r="44" spans="2:32" ht="14.25">
      <c r="B44" s="9"/>
      <c r="C44" s="295"/>
      <c r="D44" s="98"/>
      <c r="E44" s="258" t="s">
        <v>126</v>
      </c>
      <c r="F44" s="255"/>
      <c r="G44" s="255"/>
      <c r="H44" s="255"/>
      <c r="I44" s="255"/>
      <c r="J44" s="255"/>
      <c r="K44" s="255"/>
      <c r="L44" s="255"/>
      <c r="M44" s="255"/>
      <c r="N44" s="255"/>
      <c r="O44" s="255"/>
      <c r="P44" s="255"/>
      <c r="Q44" s="255"/>
      <c r="R44" s="256">
        <f t="shared" si="7"/>
        <v>0</v>
      </c>
      <c r="S44" s="274">
        <f t="shared" si="8"/>
        <v>0</v>
      </c>
      <c r="T44" s="21"/>
      <c r="U44" s="16"/>
      <c r="V44" s="14"/>
      <c r="W44" s="14"/>
      <c r="X44" s="14"/>
      <c r="Y44" s="14"/>
      <c r="Z44" s="14"/>
      <c r="AA44" s="14"/>
      <c r="AB44" s="14"/>
      <c r="AC44" s="14"/>
      <c r="AD44" s="14"/>
      <c r="AE44" s="14"/>
      <c r="AF44" s="16"/>
    </row>
    <row r="45" spans="2:32" ht="14.25">
      <c r="B45" s="9"/>
      <c r="C45" s="295"/>
      <c r="D45" s="98"/>
      <c r="E45" s="258" t="s">
        <v>127</v>
      </c>
      <c r="F45" s="255"/>
      <c r="G45" s="255"/>
      <c r="H45" s="255"/>
      <c r="I45" s="255"/>
      <c r="J45" s="255"/>
      <c r="K45" s="255"/>
      <c r="L45" s="255"/>
      <c r="M45" s="255"/>
      <c r="N45" s="255"/>
      <c r="O45" s="255"/>
      <c r="P45" s="255"/>
      <c r="Q45" s="255"/>
      <c r="R45" s="256">
        <f t="shared" si="7"/>
        <v>0</v>
      </c>
      <c r="S45" s="274">
        <f t="shared" si="8"/>
        <v>0</v>
      </c>
      <c r="T45" s="21"/>
      <c r="U45" s="16"/>
      <c r="V45" s="14"/>
      <c r="W45" s="14"/>
      <c r="X45" s="14"/>
      <c r="Y45" s="14"/>
      <c r="Z45" s="14"/>
      <c r="AA45" s="14"/>
      <c r="AB45" s="14"/>
      <c r="AC45" s="14"/>
      <c r="AD45" s="14"/>
      <c r="AE45" s="14"/>
      <c r="AF45" s="16"/>
    </row>
    <row r="46" spans="2:32" ht="14.25">
      <c r="B46" s="9"/>
      <c r="C46" s="295"/>
      <c r="D46" s="98"/>
      <c r="E46" s="258" t="s">
        <v>131</v>
      </c>
      <c r="F46" s="255"/>
      <c r="G46" s="255"/>
      <c r="H46" s="255"/>
      <c r="I46" s="255"/>
      <c r="J46" s="255"/>
      <c r="K46" s="255"/>
      <c r="L46" s="255"/>
      <c r="M46" s="255"/>
      <c r="N46" s="255"/>
      <c r="O46" s="255"/>
      <c r="P46" s="255"/>
      <c r="Q46" s="255"/>
      <c r="R46" s="256">
        <f t="shared" si="7"/>
        <v>0</v>
      </c>
      <c r="S46" s="274">
        <f t="shared" si="8"/>
        <v>0</v>
      </c>
      <c r="T46" s="21"/>
      <c r="U46" s="16"/>
      <c r="V46" s="14"/>
      <c r="W46" s="14"/>
      <c r="X46" s="14"/>
      <c r="Y46" s="14"/>
      <c r="Z46" s="14"/>
      <c r="AA46" s="14"/>
      <c r="AB46" s="14"/>
      <c r="AC46" s="14"/>
      <c r="AD46" s="14"/>
      <c r="AE46" s="14"/>
      <c r="AF46" s="16"/>
    </row>
    <row r="47" spans="2:32" ht="14.25">
      <c r="B47" s="9"/>
      <c r="C47" s="295"/>
      <c r="D47" s="98"/>
      <c r="E47" s="258" t="s">
        <v>128</v>
      </c>
      <c r="F47" s="255"/>
      <c r="G47" s="255"/>
      <c r="H47" s="255"/>
      <c r="I47" s="255"/>
      <c r="J47" s="255"/>
      <c r="K47" s="255"/>
      <c r="L47" s="255"/>
      <c r="M47" s="255"/>
      <c r="N47" s="255"/>
      <c r="O47" s="255"/>
      <c r="P47" s="255"/>
      <c r="Q47" s="255"/>
      <c r="R47" s="256">
        <f t="shared" si="7"/>
        <v>0</v>
      </c>
      <c r="S47" s="274">
        <f t="shared" si="8"/>
        <v>0</v>
      </c>
      <c r="T47" s="21"/>
      <c r="U47" s="16"/>
      <c r="V47" s="14"/>
      <c r="W47" s="14"/>
      <c r="X47" s="14"/>
      <c r="Y47" s="14"/>
      <c r="Z47" s="14"/>
      <c r="AA47" s="14"/>
      <c r="AB47" s="14"/>
      <c r="AC47" s="14"/>
      <c r="AD47" s="14"/>
      <c r="AE47" s="14"/>
      <c r="AF47" s="16"/>
    </row>
    <row r="48" spans="2:32" ht="14.25">
      <c r="B48" s="9"/>
      <c r="C48" s="295"/>
      <c r="D48" s="98"/>
      <c r="E48" s="258" t="s">
        <v>129</v>
      </c>
      <c r="F48" s="255"/>
      <c r="G48" s="255"/>
      <c r="H48" s="255"/>
      <c r="I48" s="255"/>
      <c r="J48" s="255"/>
      <c r="K48" s="255"/>
      <c r="L48" s="255"/>
      <c r="M48" s="255"/>
      <c r="N48" s="255"/>
      <c r="O48" s="255"/>
      <c r="P48" s="255"/>
      <c r="Q48" s="255"/>
      <c r="R48" s="256">
        <f t="shared" si="7"/>
        <v>0</v>
      </c>
      <c r="S48" s="274">
        <f t="shared" si="8"/>
        <v>0</v>
      </c>
      <c r="T48" s="21"/>
      <c r="U48" s="16"/>
      <c r="V48" s="14"/>
      <c r="W48" s="14"/>
      <c r="X48" s="14"/>
      <c r="Y48" s="14"/>
      <c r="Z48" s="14"/>
      <c r="AA48" s="14"/>
      <c r="AB48" s="14"/>
      <c r="AC48" s="14"/>
      <c r="AD48" s="14"/>
      <c r="AE48" s="14"/>
      <c r="AF48" s="16"/>
    </row>
    <row r="49" spans="2:32" ht="14.25">
      <c r="B49" s="9"/>
      <c r="C49" s="295"/>
      <c r="D49" s="98"/>
      <c r="E49" s="258" t="s">
        <v>192</v>
      </c>
      <c r="F49" s="255"/>
      <c r="G49" s="255"/>
      <c r="H49" s="255"/>
      <c r="I49" s="255"/>
      <c r="J49" s="255"/>
      <c r="K49" s="255"/>
      <c r="L49" s="255"/>
      <c r="M49" s="255"/>
      <c r="N49" s="255"/>
      <c r="O49" s="255"/>
      <c r="P49" s="255"/>
      <c r="Q49" s="255"/>
      <c r="R49" s="256">
        <f t="shared" si="7"/>
        <v>0</v>
      </c>
      <c r="S49" s="274">
        <f t="shared" si="8"/>
        <v>0</v>
      </c>
      <c r="T49" s="21"/>
      <c r="U49" s="16"/>
      <c r="V49" s="14"/>
      <c r="W49" s="14"/>
      <c r="X49" s="14"/>
      <c r="Y49" s="14"/>
      <c r="Z49" s="14"/>
      <c r="AA49" s="14"/>
      <c r="AB49" s="14"/>
      <c r="AC49" s="14"/>
      <c r="AD49" s="14"/>
      <c r="AE49" s="14"/>
      <c r="AF49" s="16"/>
    </row>
    <row r="50" spans="2:32" ht="14.25">
      <c r="B50" s="9"/>
      <c r="C50" s="295"/>
      <c r="D50" s="98"/>
      <c r="E50" s="258" t="s">
        <v>193</v>
      </c>
      <c r="F50" s="255"/>
      <c r="G50" s="255"/>
      <c r="H50" s="255"/>
      <c r="I50" s="255"/>
      <c r="J50" s="255"/>
      <c r="K50" s="255"/>
      <c r="L50" s="255"/>
      <c r="M50" s="255"/>
      <c r="N50" s="255"/>
      <c r="O50" s="255"/>
      <c r="P50" s="255"/>
      <c r="Q50" s="255"/>
      <c r="R50" s="256">
        <f t="shared" si="7"/>
        <v>0</v>
      </c>
      <c r="S50" s="274">
        <f t="shared" si="8"/>
        <v>0</v>
      </c>
      <c r="T50" s="21"/>
      <c r="U50" s="16"/>
      <c r="V50" s="14"/>
      <c r="W50" s="14"/>
      <c r="X50" s="14"/>
      <c r="Y50" s="14"/>
      <c r="Z50" s="14"/>
      <c r="AA50" s="14"/>
      <c r="AB50" s="14"/>
      <c r="AC50" s="14"/>
      <c r="AD50" s="14"/>
      <c r="AE50" s="14"/>
      <c r="AF50" s="16"/>
    </row>
    <row r="51" spans="2:32" ht="14.25">
      <c r="B51" s="9"/>
      <c r="C51" s="295"/>
      <c r="D51" s="98"/>
      <c r="E51" s="258" t="s">
        <v>194</v>
      </c>
      <c r="F51" s="255"/>
      <c r="G51" s="255"/>
      <c r="H51" s="255"/>
      <c r="I51" s="255"/>
      <c r="J51" s="255"/>
      <c r="K51" s="255"/>
      <c r="L51" s="255"/>
      <c r="M51" s="255"/>
      <c r="N51" s="255"/>
      <c r="O51" s="255"/>
      <c r="P51" s="255"/>
      <c r="Q51" s="255"/>
      <c r="R51" s="256">
        <f t="shared" si="7"/>
        <v>0</v>
      </c>
      <c r="S51" s="274">
        <f t="shared" si="8"/>
        <v>0</v>
      </c>
      <c r="T51" s="21"/>
      <c r="U51" s="16"/>
      <c r="V51" s="14"/>
      <c r="W51" s="14"/>
      <c r="X51" s="14"/>
      <c r="Y51" s="14"/>
      <c r="Z51" s="14"/>
      <c r="AA51" s="14"/>
      <c r="AB51" s="14"/>
      <c r="AC51" s="14"/>
      <c r="AD51" s="14"/>
      <c r="AE51" s="14"/>
      <c r="AF51" s="16"/>
    </row>
    <row r="52" spans="2:32" ht="14.25">
      <c r="B52" s="9"/>
      <c r="C52" s="295"/>
      <c r="D52" s="98"/>
      <c r="E52" s="258" t="s">
        <v>195</v>
      </c>
      <c r="F52" s="255"/>
      <c r="G52" s="255"/>
      <c r="H52" s="255"/>
      <c r="I52" s="255"/>
      <c r="J52" s="255"/>
      <c r="K52" s="255"/>
      <c r="L52" s="255"/>
      <c r="M52" s="255"/>
      <c r="N52" s="255"/>
      <c r="O52" s="255"/>
      <c r="P52" s="255"/>
      <c r="Q52" s="255"/>
      <c r="R52" s="256">
        <f t="shared" si="7"/>
        <v>0</v>
      </c>
      <c r="S52" s="274">
        <f t="shared" si="8"/>
        <v>0</v>
      </c>
      <c r="T52" s="21"/>
      <c r="U52" s="16"/>
      <c r="V52" s="14"/>
      <c r="W52" s="14"/>
      <c r="X52" s="14"/>
      <c r="Y52" s="14"/>
      <c r="Z52" s="14"/>
      <c r="AA52" s="14"/>
      <c r="AB52" s="14"/>
      <c r="AC52" s="14"/>
      <c r="AD52" s="14"/>
      <c r="AE52" s="14"/>
      <c r="AF52" s="16"/>
    </row>
    <row r="53" spans="2:32" ht="14.25">
      <c r="B53" s="9"/>
      <c r="C53" s="295"/>
      <c r="D53" s="98"/>
      <c r="E53" s="258" t="s">
        <v>196</v>
      </c>
      <c r="F53" s="255"/>
      <c r="G53" s="255"/>
      <c r="H53" s="255"/>
      <c r="I53" s="255"/>
      <c r="J53" s="255"/>
      <c r="K53" s="255"/>
      <c r="L53" s="255"/>
      <c r="M53" s="255"/>
      <c r="N53" s="255"/>
      <c r="O53" s="255"/>
      <c r="P53" s="255"/>
      <c r="Q53" s="255"/>
      <c r="R53" s="256">
        <f t="shared" si="7"/>
        <v>0</v>
      </c>
      <c r="S53" s="274">
        <f t="shared" si="8"/>
        <v>0</v>
      </c>
      <c r="T53" s="21"/>
      <c r="U53" s="16"/>
      <c r="V53" s="14"/>
      <c r="W53" s="14"/>
      <c r="X53" s="14"/>
      <c r="Y53" s="14"/>
      <c r="Z53" s="14"/>
      <c r="AA53" s="14"/>
      <c r="AB53" s="14"/>
      <c r="AC53" s="14"/>
      <c r="AD53" s="14"/>
      <c r="AE53" s="14"/>
      <c r="AF53" s="16"/>
    </row>
    <row r="54" spans="2:32" ht="14.25">
      <c r="B54" s="9"/>
      <c r="C54" s="295"/>
      <c r="D54" s="98"/>
      <c r="E54" s="258"/>
      <c r="F54" s="255"/>
      <c r="G54" s="255"/>
      <c r="H54" s="255"/>
      <c r="I54" s="255"/>
      <c r="J54" s="255"/>
      <c r="K54" s="255"/>
      <c r="L54" s="255"/>
      <c r="M54" s="255"/>
      <c r="N54" s="255"/>
      <c r="O54" s="255"/>
      <c r="P54" s="255"/>
      <c r="Q54" s="255"/>
      <c r="R54" s="256">
        <f t="shared" si="7"/>
        <v>0</v>
      </c>
      <c r="S54" s="274">
        <f t="shared" si="8"/>
        <v>0</v>
      </c>
      <c r="T54" s="21"/>
      <c r="U54" s="16"/>
      <c r="V54" s="14"/>
      <c r="W54" s="14"/>
      <c r="X54" s="14"/>
      <c r="Y54" s="14"/>
      <c r="Z54" s="14"/>
      <c r="AA54" s="14"/>
      <c r="AB54" s="14"/>
      <c r="AC54" s="14"/>
      <c r="AD54" s="14"/>
      <c r="AE54" s="14"/>
      <c r="AF54" s="16"/>
    </row>
    <row r="55" spans="2:32" ht="14.25">
      <c r="B55" s="9"/>
      <c r="C55" s="295"/>
      <c r="D55" s="98"/>
      <c r="E55" s="259"/>
      <c r="F55" s="260"/>
      <c r="G55" s="260"/>
      <c r="H55" s="260"/>
      <c r="I55" s="260"/>
      <c r="J55" s="260"/>
      <c r="K55" s="260"/>
      <c r="L55" s="260"/>
      <c r="M55" s="260"/>
      <c r="N55" s="260"/>
      <c r="O55" s="260"/>
      <c r="P55" s="260"/>
      <c r="Q55" s="260"/>
      <c r="R55" s="261">
        <f t="shared" si="7"/>
        <v>0</v>
      </c>
      <c r="S55" s="275">
        <f t="shared" si="8"/>
        <v>0</v>
      </c>
      <c r="T55" s="21"/>
      <c r="U55" s="16"/>
      <c r="V55" s="14"/>
      <c r="W55" s="14"/>
      <c r="X55" s="14"/>
      <c r="Y55" s="14"/>
      <c r="Z55" s="14"/>
      <c r="AA55" s="14"/>
      <c r="AB55" s="14"/>
      <c r="AC55" s="14"/>
      <c r="AD55" s="14"/>
      <c r="AE55" s="14"/>
      <c r="AF55" s="16"/>
    </row>
    <row r="56" spans="2:32" ht="5.0999999999999996" customHeight="1">
      <c r="B56" s="9"/>
      <c r="C56" s="295"/>
      <c r="D56" s="98"/>
      <c r="E56" s="276"/>
      <c r="F56" s="276"/>
      <c r="G56" s="276"/>
      <c r="H56" s="276"/>
      <c r="I56" s="276"/>
      <c r="J56" s="276"/>
      <c r="K56" s="276"/>
      <c r="L56" s="276"/>
      <c r="M56" s="276"/>
      <c r="N56" s="276"/>
      <c r="O56" s="276"/>
      <c r="P56" s="276"/>
      <c r="Q56" s="276"/>
      <c r="R56" s="276"/>
      <c r="S56" s="277"/>
      <c r="T56" s="21"/>
      <c r="U56" s="16"/>
      <c r="V56" s="14"/>
      <c r="W56" s="14"/>
      <c r="X56" s="14"/>
      <c r="Y56" s="14"/>
      <c r="Z56" s="14"/>
      <c r="AA56" s="14"/>
      <c r="AB56" s="14"/>
      <c r="AC56" s="14"/>
      <c r="AD56" s="14"/>
      <c r="AE56" s="14"/>
      <c r="AF56" s="16"/>
    </row>
    <row r="57" spans="2:32" ht="18">
      <c r="B57" s="9"/>
      <c r="C57" s="295"/>
      <c r="D57" s="98"/>
      <c r="E57" s="905" t="s">
        <v>270</v>
      </c>
      <c r="F57" s="907">
        <f>SUM(F30:F55)</f>
        <v>0</v>
      </c>
      <c r="G57" s="908">
        <f t="shared" ref="G57:R57" si="9">SUM(G30:G55)</f>
        <v>0</v>
      </c>
      <c r="H57" s="908">
        <f t="shared" si="9"/>
        <v>0</v>
      </c>
      <c r="I57" s="908">
        <f t="shared" si="9"/>
        <v>0</v>
      </c>
      <c r="J57" s="908">
        <f t="shared" si="9"/>
        <v>0</v>
      </c>
      <c r="K57" s="908">
        <f t="shared" si="9"/>
        <v>0</v>
      </c>
      <c r="L57" s="908">
        <f t="shared" si="9"/>
        <v>0</v>
      </c>
      <c r="M57" s="908">
        <f t="shared" si="9"/>
        <v>0</v>
      </c>
      <c r="N57" s="908">
        <f t="shared" si="9"/>
        <v>0</v>
      </c>
      <c r="O57" s="908">
        <f t="shared" si="9"/>
        <v>0</v>
      </c>
      <c r="P57" s="908">
        <f t="shared" si="9"/>
        <v>0</v>
      </c>
      <c r="Q57" s="908">
        <f t="shared" si="9"/>
        <v>0</v>
      </c>
      <c r="R57" s="907">
        <f t="shared" si="9"/>
        <v>0</v>
      </c>
      <c r="S57" s="909"/>
      <c r="T57" s="21"/>
      <c r="U57" s="16"/>
      <c r="V57" s="14"/>
      <c r="W57" s="14"/>
      <c r="X57" s="14"/>
      <c r="Y57" s="14"/>
      <c r="Z57" s="14"/>
      <c r="AA57" s="14"/>
      <c r="AB57" s="14"/>
      <c r="AC57" s="14"/>
      <c r="AD57" s="14"/>
      <c r="AE57" s="14"/>
      <c r="AF57" s="16"/>
    </row>
    <row r="58" spans="2:32" ht="17.25" customHeight="1">
      <c r="B58" s="9"/>
      <c r="C58" s="295"/>
      <c r="D58" s="98"/>
      <c r="E58" s="278"/>
      <c r="F58" s="279"/>
      <c r="G58" s="279"/>
      <c r="H58" s="280"/>
      <c r="I58" s="280"/>
      <c r="J58" s="280"/>
      <c r="K58" s="280"/>
      <c r="L58" s="280"/>
      <c r="M58" s="280"/>
      <c r="N58" s="280"/>
      <c r="O58" s="280"/>
      <c r="P58" s="280"/>
      <c r="Q58" s="280"/>
      <c r="R58" s="276"/>
      <c r="S58" s="277"/>
      <c r="T58" s="21"/>
      <c r="U58" s="16"/>
      <c r="V58" s="14"/>
      <c r="W58" s="14"/>
      <c r="X58" s="14"/>
      <c r="Y58" s="14"/>
      <c r="Z58" s="14"/>
      <c r="AA58" s="14"/>
      <c r="AB58" s="14"/>
      <c r="AC58" s="14"/>
      <c r="AD58" s="14"/>
      <c r="AE58" s="14"/>
      <c r="AF58" s="16"/>
    </row>
    <row r="59" spans="2:32" ht="18">
      <c r="B59" s="9"/>
      <c r="C59" s="295"/>
      <c r="D59" s="98"/>
      <c r="E59" s="897" t="s">
        <v>271</v>
      </c>
      <c r="F59" s="910">
        <f>F26-F57</f>
        <v>0</v>
      </c>
      <c r="G59" s="911">
        <f t="shared" ref="G59:Q59" si="10">G26-G57</f>
        <v>0</v>
      </c>
      <c r="H59" s="911">
        <f t="shared" si="10"/>
        <v>0</v>
      </c>
      <c r="I59" s="911">
        <f t="shared" si="10"/>
        <v>0</v>
      </c>
      <c r="J59" s="911">
        <f t="shared" si="10"/>
        <v>0</v>
      </c>
      <c r="K59" s="911">
        <f t="shared" si="10"/>
        <v>0</v>
      </c>
      <c r="L59" s="911">
        <f t="shared" si="10"/>
        <v>0</v>
      </c>
      <c r="M59" s="911">
        <f t="shared" si="10"/>
        <v>0</v>
      </c>
      <c r="N59" s="911">
        <f t="shared" si="10"/>
        <v>0</v>
      </c>
      <c r="O59" s="911">
        <f t="shared" si="10"/>
        <v>0</v>
      </c>
      <c r="P59" s="911">
        <f t="shared" si="10"/>
        <v>0</v>
      </c>
      <c r="Q59" s="911">
        <f t="shared" si="10"/>
        <v>0</v>
      </c>
      <c r="R59" s="292"/>
      <c r="S59" s="245"/>
      <c r="T59" s="21"/>
      <c r="U59" s="16"/>
      <c r="V59" s="14"/>
      <c r="W59" s="14"/>
      <c r="X59" s="14"/>
      <c r="Y59" s="14"/>
      <c r="Z59" s="14"/>
      <c r="AA59" s="14"/>
      <c r="AB59" s="14"/>
      <c r="AC59" s="14"/>
      <c r="AD59" s="14"/>
      <c r="AE59" s="14"/>
      <c r="AF59" s="16"/>
    </row>
    <row r="60" spans="2:32" ht="6.75" customHeight="1">
      <c r="B60" s="9"/>
      <c r="C60" s="295"/>
      <c r="D60" s="98"/>
      <c r="E60" s="276"/>
      <c r="F60" s="281"/>
      <c r="G60" s="282"/>
      <c r="H60" s="282"/>
      <c r="I60" s="282"/>
      <c r="J60" s="282"/>
      <c r="K60" s="282"/>
      <c r="L60" s="282"/>
      <c r="M60" s="282"/>
      <c r="N60" s="282"/>
      <c r="O60" s="282"/>
      <c r="P60" s="282"/>
      <c r="Q60" s="282"/>
      <c r="R60" s="276"/>
      <c r="S60" s="277"/>
      <c r="T60" s="21"/>
      <c r="U60" s="16"/>
      <c r="V60" s="14"/>
      <c r="W60" s="14"/>
      <c r="X60" s="14"/>
      <c r="Y60" s="14"/>
      <c r="Z60" s="14"/>
      <c r="AA60" s="14"/>
      <c r="AB60" s="14"/>
      <c r="AC60" s="14"/>
      <c r="AD60" s="14"/>
      <c r="AE60" s="14"/>
      <c r="AF60" s="16"/>
    </row>
    <row r="61" spans="2:32" ht="18">
      <c r="B61" s="9"/>
      <c r="C61" s="295"/>
      <c r="D61" s="98"/>
      <c r="E61" s="897" t="s">
        <v>272</v>
      </c>
      <c r="F61" s="910">
        <f>+F59+F7</f>
        <v>0</v>
      </c>
      <c r="G61" s="911">
        <f>+G59+G7</f>
        <v>0</v>
      </c>
      <c r="H61" s="911">
        <f t="shared" ref="H61:Q61" si="11">+H59+H7</f>
        <v>0</v>
      </c>
      <c r="I61" s="911">
        <f t="shared" si="11"/>
        <v>0</v>
      </c>
      <c r="J61" s="911">
        <f t="shared" si="11"/>
        <v>0</v>
      </c>
      <c r="K61" s="911">
        <f t="shared" si="11"/>
        <v>0</v>
      </c>
      <c r="L61" s="911">
        <f t="shared" si="11"/>
        <v>0</v>
      </c>
      <c r="M61" s="911">
        <f t="shared" si="11"/>
        <v>0</v>
      </c>
      <c r="N61" s="911">
        <f t="shared" si="11"/>
        <v>0</v>
      </c>
      <c r="O61" s="911">
        <f t="shared" si="11"/>
        <v>0</v>
      </c>
      <c r="P61" s="911">
        <f t="shared" si="11"/>
        <v>0</v>
      </c>
      <c r="Q61" s="911">
        <f t="shared" si="11"/>
        <v>0</v>
      </c>
      <c r="R61" s="292"/>
      <c r="S61" s="245"/>
      <c r="T61" s="21"/>
      <c r="U61" s="16"/>
      <c r="V61" s="14"/>
      <c r="W61" s="14"/>
      <c r="X61" s="14"/>
      <c r="Y61" s="14"/>
      <c r="Z61" s="14"/>
      <c r="AA61" s="14"/>
      <c r="AB61" s="14"/>
      <c r="AC61" s="14"/>
      <c r="AD61" s="14"/>
      <c r="AE61" s="14"/>
      <c r="AF61" s="16"/>
    </row>
    <row r="62" spans="2:32">
      <c r="B62" s="9"/>
      <c r="C62" s="295"/>
      <c r="D62" s="98"/>
      <c r="E62" s="276"/>
      <c r="F62" s="276"/>
      <c r="G62" s="276"/>
      <c r="H62" s="283"/>
      <c r="I62" s="276"/>
      <c r="J62" s="276"/>
      <c r="K62" s="276"/>
      <c r="L62" s="276"/>
      <c r="M62" s="276"/>
      <c r="N62" s="276"/>
      <c r="O62" s="276"/>
      <c r="P62" s="276"/>
      <c r="Q62" s="276"/>
      <c r="R62" s="276"/>
      <c r="S62" s="276"/>
      <c r="T62" s="21"/>
      <c r="U62" s="14"/>
      <c r="V62" s="15"/>
      <c r="W62" s="14"/>
      <c r="X62" s="14"/>
      <c r="Y62" s="14"/>
      <c r="Z62" s="14"/>
      <c r="AA62" s="14"/>
      <c r="AB62" s="14"/>
      <c r="AC62" s="14"/>
      <c r="AD62" s="14"/>
      <c r="AE62" s="14"/>
      <c r="AF62" s="16"/>
    </row>
    <row r="63" spans="2:32">
      <c r="B63" s="14"/>
      <c r="C63" s="295"/>
      <c r="D63" s="3"/>
      <c r="E63" s="284"/>
      <c r="F63" s="284"/>
      <c r="G63" s="284"/>
      <c r="H63" s="284"/>
      <c r="I63" s="284"/>
      <c r="J63" s="284"/>
      <c r="K63" s="284"/>
      <c r="L63" s="284"/>
      <c r="M63" s="284"/>
      <c r="N63" s="284"/>
      <c r="O63" s="284"/>
      <c r="P63" s="284"/>
      <c r="Q63" s="284"/>
      <c r="R63" s="284"/>
      <c r="S63" s="284"/>
      <c r="T63" s="49"/>
      <c r="U63" s="16"/>
      <c r="V63" s="15"/>
      <c r="W63" s="14"/>
      <c r="X63" s="14"/>
      <c r="Y63" s="14"/>
      <c r="Z63" s="14"/>
      <c r="AA63" s="14"/>
      <c r="AB63" s="14"/>
      <c r="AC63" s="14"/>
      <c r="AD63" s="14"/>
      <c r="AE63" s="14"/>
      <c r="AF63" s="16"/>
    </row>
    <row r="64" spans="2:32">
      <c r="B64" s="14"/>
      <c r="C64" s="295"/>
      <c r="D64" s="34"/>
      <c r="E64" s="285"/>
      <c r="F64" s="285"/>
      <c r="G64" s="285"/>
      <c r="H64" s="285"/>
      <c r="I64" s="285"/>
      <c r="J64" s="285"/>
      <c r="K64" s="285"/>
      <c r="L64" s="285"/>
      <c r="M64" s="285"/>
      <c r="N64" s="285"/>
      <c r="O64" s="285"/>
      <c r="P64" s="285"/>
      <c r="Q64" s="285"/>
      <c r="R64" s="285"/>
      <c r="S64" s="285"/>
      <c r="T64" s="47"/>
      <c r="U64" s="16"/>
      <c r="V64" s="15"/>
      <c r="W64" s="14"/>
      <c r="X64" s="14"/>
      <c r="Y64" s="14"/>
      <c r="Z64" s="14"/>
      <c r="AA64" s="14"/>
      <c r="AB64" s="14"/>
      <c r="AC64" s="14"/>
      <c r="AD64" s="14"/>
      <c r="AE64" s="14"/>
      <c r="AF64" s="16"/>
    </row>
    <row r="65" spans="2:32">
      <c r="B65" s="14"/>
      <c r="C65" s="295"/>
      <c r="D65" s="34"/>
      <c r="E65" s="285"/>
      <c r="F65" s="285"/>
      <c r="G65" s="285"/>
      <c r="H65" s="285"/>
      <c r="I65" s="285"/>
      <c r="J65" s="285"/>
      <c r="K65" s="285"/>
      <c r="L65" s="285"/>
      <c r="M65" s="285"/>
      <c r="N65" s="285"/>
      <c r="O65" s="285"/>
      <c r="P65" s="285"/>
      <c r="Q65" s="285"/>
      <c r="R65" s="285"/>
      <c r="S65" s="285"/>
      <c r="T65" s="47"/>
      <c r="U65" s="16"/>
      <c r="V65" s="15"/>
      <c r="W65" s="14"/>
      <c r="X65" s="14"/>
      <c r="Y65" s="14"/>
      <c r="Z65" s="14"/>
      <c r="AA65" s="14"/>
      <c r="AB65" s="14"/>
      <c r="AC65" s="14"/>
      <c r="AD65" s="14"/>
      <c r="AE65" s="14"/>
      <c r="AF65" s="16"/>
    </row>
    <row r="66" spans="2:32">
      <c r="B66" s="14"/>
      <c r="C66" s="295"/>
      <c r="D66" s="34"/>
      <c r="E66" s="285"/>
      <c r="F66" s="285"/>
      <c r="G66" s="285"/>
      <c r="H66" s="285"/>
      <c r="I66" s="285"/>
      <c r="J66" s="285"/>
      <c r="K66" s="285"/>
      <c r="L66" s="285"/>
      <c r="M66" s="285"/>
      <c r="N66" s="285"/>
      <c r="O66" s="285"/>
      <c r="P66" s="285"/>
      <c r="Q66" s="285"/>
      <c r="R66" s="285"/>
      <c r="S66" s="285"/>
      <c r="T66" s="47"/>
      <c r="U66" s="16"/>
      <c r="V66" s="15"/>
      <c r="W66" s="14"/>
      <c r="X66" s="14"/>
      <c r="Y66" s="14"/>
      <c r="Z66" s="14"/>
      <c r="AA66" s="14"/>
      <c r="AB66" s="14"/>
      <c r="AC66" s="14"/>
      <c r="AD66" s="14"/>
      <c r="AE66" s="14"/>
      <c r="AF66" s="16"/>
    </row>
    <row r="67" spans="2:32">
      <c r="B67" s="14"/>
      <c r="C67" s="295"/>
      <c r="D67" s="34"/>
      <c r="E67" s="285"/>
      <c r="F67" s="285"/>
      <c r="G67" s="285"/>
      <c r="H67" s="285"/>
      <c r="I67" s="285"/>
      <c r="J67" s="285"/>
      <c r="K67" s="285"/>
      <c r="L67" s="285"/>
      <c r="M67" s="285"/>
      <c r="N67" s="285"/>
      <c r="O67" s="285"/>
      <c r="P67" s="285"/>
      <c r="Q67" s="285"/>
      <c r="R67" s="285"/>
      <c r="S67" s="285"/>
      <c r="T67" s="47"/>
      <c r="U67" s="16"/>
      <c r="V67" s="15"/>
      <c r="W67" s="14"/>
      <c r="X67" s="14"/>
      <c r="Y67" s="14"/>
      <c r="Z67" s="14"/>
      <c r="AA67" s="14"/>
      <c r="AB67" s="14"/>
      <c r="AC67" s="14"/>
      <c r="AD67" s="14"/>
      <c r="AE67" s="14"/>
      <c r="AF67" s="16"/>
    </row>
    <row r="68" spans="2:32" ht="12.75" customHeight="1">
      <c r="B68" s="14"/>
      <c r="C68" s="295"/>
      <c r="D68" s="34"/>
      <c r="E68" s="285"/>
      <c r="F68" s="285"/>
      <c r="G68" s="285"/>
      <c r="H68" s="285"/>
      <c r="I68" s="285"/>
      <c r="J68" s="285"/>
      <c r="K68" s="285"/>
      <c r="L68" s="285"/>
      <c r="M68" s="285"/>
      <c r="N68" s="285"/>
      <c r="O68" s="285"/>
      <c r="P68" s="285"/>
      <c r="Q68" s="285"/>
      <c r="R68" s="285"/>
      <c r="S68" s="285"/>
      <c r="T68" s="47"/>
      <c r="U68" s="16"/>
      <c r="V68" s="15"/>
      <c r="W68" s="14"/>
      <c r="X68" s="14"/>
      <c r="Y68" s="14"/>
      <c r="Z68" s="14"/>
      <c r="AA68" s="14"/>
      <c r="AB68" s="14"/>
      <c r="AC68" s="14"/>
      <c r="AD68" s="14"/>
      <c r="AE68" s="14"/>
      <c r="AF68" s="16"/>
    </row>
    <row r="69" spans="2:32">
      <c r="B69" s="14"/>
      <c r="C69" s="295"/>
      <c r="D69" s="34"/>
      <c r="E69" s="285"/>
      <c r="F69" s="285"/>
      <c r="G69" s="285"/>
      <c r="H69" s="285"/>
      <c r="I69" s="285"/>
      <c r="J69" s="285"/>
      <c r="K69" s="285"/>
      <c r="L69" s="285"/>
      <c r="M69" s="285"/>
      <c r="N69" s="285"/>
      <c r="O69" s="285"/>
      <c r="P69" s="285"/>
      <c r="Q69" s="285"/>
      <c r="R69" s="285"/>
      <c r="S69" s="285"/>
      <c r="T69" s="47"/>
      <c r="U69" s="16"/>
      <c r="V69" s="15"/>
      <c r="W69" s="14"/>
      <c r="X69" s="14"/>
      <c r="Y69" s="14"/>
      <c r="Z69" s="14"/>
      <c r="AA69" s="14"/>
      <c r="AB69" s="14"/>
      <c r="AC69" s="14"/>
      <c r="AD69" s="14"/>
      <c r="AE69" s="14"/>
      <c r="AF69" s="16"/>
    </row>
    <row r="70" spans="2:32">
      <c r="B70" s="14"/>
      <c r="C70" s="295"/>
      <c r="D70" s="34"/>
      <c r="E70" s="285"/>
      <c r="F70" s="285"/>
      <c r="G70" s="285"/>
      <c r="H70" s="285"/>
      <c r="I70" s="285"/>
      <c r="J70" s="285"/>
      <c r="K70" s="285"/>
      <c r="L70" s="285"/>
      <c r="M70" s="285"/>
      <c r="N70" s="285"/>
      <c r="O70" s="285"/>
      <c r="P70" s="285"/>
      <c r="Q70" s="285"/>
      <c r="R70" s="285"/>
      <c r="S70" s="285"/>
      <c r="T70" s="47"/>
      <c r="U70" s="16"/>
      <c r="V70" s="15"/>
      <c r="W70" s="14"/>
      <c r="X70" s="14"/>
      <c r="Y70" s="14"/>
      <c r="Z70" s="14"/>
      <c r="AA70" s="14"/>
      <c r="AB70" s="14"/>
      <c r="AC70" s="14"/>
      <c r="AD70" s="14"/>
      <c r="AE70" s="14"/>
      <c r="AF70" s="16"/>
    </row>
    <row r="71" spans="2:32">
      <c r="B71" s="14"/>
      <c r="C71" s="295"/>
      <c r="D71" s="34"/>
      <c r="E71" s="285"/>
      <c r="F71" s="285"/>
      <c r="G71" s="285"/>
      <c r="H71" s="285"/>
      <c r="I71" s="285"/>
      <c r="J71" s="285"/>
      <c r="K71" s="285"/>
      <c r="L71" s="285"/>
      <c r="M71" s="285"/>
      <c r="N71" s="285"/>
      <c r="O71" s="285"/>
      <c r="P71" s="285"/>
      <c r="Q71" s="285"/>
      <c r="R71" s="285"/>
      <c r="S71" s="285"/>
      <c r="T71" s="47"/>
      <c r="U71" s="16"/>
      <c r="V71" s="15"/>
      <c r="W71" s="14"/>
      <c r="X71" s="14"/>
      <c r="Y71" s="14"/>
      <c r="Z71" s="14"/>
      <c r="AA71" s="14"/>
      <c r="AB71" s="14"/>
      <c r="AC71" s="14"/>
      <c r="AD71" s="14"/>
      <c r="AE71" s="14"/>
      <c r="AF71" s="16"/>
    </row>
    <row r="72" spans="2:32">
      <c r="B72" s="14"/>
      <c r="C72" s="295"/>
      <c r="D72" s="34"/>
      <c r="E72" s="285"/>
      <c r="F72" s="285"/>
      <c r="G72" s="285"/>
      <c r="H72" s="285"/>
      <c r="I72" s="285"/>
      <c r="J72" s="285"/>
      <c r="K72" s="285"/>
      <c r="L72" s="285"/>
      <c r="M72" s="285"/>
      <c r="N72" s="285"/>
      <c r="O72" s="285"/>
      <c r="P72" s="285"/>
      <c r="Q72" s="285"/>
      <c r="R72" s="285"/>
      <c r="S72" s="285"/>
      <c r="T72" s="47"/>
      <c r="U72" s="16"/>
      <c r="V72" s="15"/>
      <c r="W72" s="14"/>
      <c r="X72" s="14"/>
      <c r="Y72" s="14"/>
      <c r="Z72" s="14"/>
      <c r="AA72" s="14"/>
      <c r="AB72" s="14"/>
      <c r="AC72" s="14"/>
      <c r="AD72" s="14"/>
      <c r="AE72" s="14"/>
      <c r="AF72" s="16"/>
    </row>
    <row r="73" spans="2:32">
      <c r="B73" s="14"/>
      <c r="C73" s="295"/>
      <c r="D73" s="34"/>
      <c r="E73" s="285"/>
      <c r="F73" s="285"/>
      <c r="G73" s="285"/>
      <c r="H73" s="285"/>
      <c r="I73" s="285"/>
      <c r="J73" s="285"/>
      <c r="K73" s="285"/>
      <c r="L73" s="285"/>
      <c r="M73" s="285"/>
      <c r="N73" s="285"/>
      <c r="O73" s="285"/>
      <c r="P73" s="285"/>
      <c r="Q73" s="285"/>
      <c r="R73" s="285"/>
      <c r="S73" s="285"/>
      <c r="T73" s="47"/>
      <c r="U73" s="16"/>
      <c r="V73" s="15"/>
      <c r="W73" s="14"/>
      <c r="X73" s="14"/>
      <c r="Y73" s="14"/>
      <c r="Z73" s="14"/>
      <c r="AA73" s="14"/>
      <c r="AB73" s="14"/>
      <c r="AC73" s="14"/>
      <c r="AD73" s="14"/>
      <c r="AE73" s="14"/>
      <c r="AF73" s="16"/>
    </row>
    <row r="74" spans="2:32">
      <c r="B74" s="14"/>
      <c r="C74" s="295"/>
      <c r="D74" s="34"/>
      <c r="E74" s="285"/>
      <c r="F74" s="285"/>
      <c r="G74" s="285"/>
      <c r="H74" s="285"/>
      <c r="I74" s="285"/>
      <c r="J74" s="285"/>
      <c r="K74" s="285"/>
      <c r="L74" s="285"/>
      <c r="M74" s="285"/>
      <c r="N74" s="285"/>
      <c r="O74" s="285"/>
      <c r="P74" s="285"/>
      <c r="Q74" s="285"/>
      <c r="R74" s="285"/>
      <c r="S74" s="285"/>
      <c r="T74" s="47"/>
      <c r="U74" s="16"/>
      <c r="V74" s="15"/>
      <c r="W74" s="14"/>
      <c r="X74" s="14"/>
      <c r="Y74" s="14"/>
      <c r="Z74" s="14"/>
      <c r="AA74" s="14"/>
      <c r="AB74" s="14"/>
      <c r="AC74" s="14"/>
      <c r="AD74" s="14"/>
      <c r="AE74" s="14"/>
      <c r="AF74" s="16"/>
    </row>
    <row r="75" spans="2:32">
      <c r="B75" s="14"/>
      <c r="C75" s="295"/>
      <c r="D75" s="34"/>
      <c r="E75" s="285"/>
      <c r="F75" s="285"/>
      <c r="G75" s="285"/>
      <c r="H75" s="285"/>
      <c r="I75" s="285"/>
      <c r="J75" s="285"/>
      <c r="K75" s="285"/>
      <c r="L75" s="285"/>
      <c r="M75" s="285"/>
      <c r="N75" s="285"/>
      <c r="O75" s="285"/>
      <c r="P75" s="285"/>
      <c r="Q75" s="285"/>
      <c r="R75" s="285"/>
      <c r="S75" s="285"/>
      <c r="T75" s="47"/>
      <c r="U75" s="16"/>
      <c r="V75" s="15"/>
      <c r="W75" s="14"/>
      <c r="X75" s="14"/>
      <c r="Y75" s="14"/>
      <c r="Z75" s="14"/>
      <c r="AA75" s="14"/>
      <c r="AB75" s="14"/>
      <c r="AC75" s="14"/>
      <c r="AD75" s="14"/>
      <c r="AE75" s="14"/>
      <c r="AF75" s="16"/>
    </row>
    <row r="76" spans="2:32">
      <c r="B76" s="14"/>
      <c r="C76" s="295"/>
      <c r="D76" s="34"/>
      <c r="E76" s="285"/>
      <c r="F76" s="285"/>
      <c r="G76" s="285"/>
      <c r="H76" s="285"/>
      <c r="I76" s="285"/>
      <c r="J76" s="285"/>
      <c r="K76" s="285"/>
      <c r="L76" s="285"/>
      <c r="M76" s="285"/>
      <c r="N76" s="285"/>
      <c r="O76" s="285"/>
      <c r="P76" s="285"/>
      <c r="Q76" s="285"/>
      <c r="R76" s="285"/>
      <c r="S76" s="285"/>
      <c r="T76" s="47"/>
      <c r="U76" s="16"/>
      <c r="V76" s="15"/>
      <c r="W76" s="14"/>
      <c r="X76" s="14"/>
      <c r="Y76" s="14"/>
      <c r="Z76" s="14"/>
      <c r="AA76" s="14"/>
      <c r="AB76" s="14"/>
      <c r="AC76" s="14"/>
      <c r="AD76" s="14"/>
      <c r="AE76" s="14"/>
      <c r="AF76" s="16"/>
    </row>
    <row r="77" spans="2:32">
      <c r="B77" s="14"/>
      <c r="C77" s="295"/>
      <c r="D77" s="34"/>
      <c r="E77" s="285"/>
      <c r="F77" s="285"/>
      <c r="G77" s="285"/>
      <c r="H77" s="285"/>
      <c r="I77" s="285"/>
      <c r="J77" s="285"/>
      <c r="K77" s="285"/>
      <c r="L77" s="285"/>
      <c r="M77" s="285"/>
      <c r="N77" s="285"/>
      <c r="O77" s="285"/>
      <c r="P77" s="285"/>
      <c r="Q77" s="285"/>
      <c r="R77" s="285"/>
      <c r="S77" s="285"/>
      <c r="T77" s="47"/>
      <c r="U77" s="16"/>
      <c r="V77" s="15"/>
      <c r="W77" s="14"/>
      <c r="X77" s="14"/>
      <c r="Y77" s="14"/>
      <c r="Z77" s="14"/>
      <c r="AA77" s="14"/>
      <c r="AB77" s="14"/>
      <c r="AC77" s="14"/>
      <c r="AD77" s="14"/>
      <c r="AE77" s="14"/>
      <c r="AF77" s="16"/>
    </row>
    <row r="78" spans="2:32">
      <c r="B78" s="14"/>
      <c r="C78" s="295"/>
      <c r="D78" s="34"/>
      <c r="E78" s="285"/>
      <c r="F78" s="285"/>
      <c r="G78" s="285"/>
      <c r="H78" s="285"/>
      <c r="I78" s="285"/>
      <c r="J78" s="285"/>
      <c r="K78" s="285"/>
      <c r="L78" s="285"/>
      <c r="M78" s="285"/>
      <c r="N78" s="285"/>
      <c r="O78" s="285"/>
      <c r="P78" s="285"/>
      <c r="Q78" s="285"/>
      <c r="R78" s="285"/>
      <c r="S78" s="285"/>
      <c r="T78" s="47"/>
      <c r="U78" s="16"/>
      <c r="V78" s="15"/>
      <c r="W78" s="14"/>
      <c r="X78" s="14"/>
      <c r="Y78" s="14"/>
      <c r="Z78" s="14"/>
      <c r="AA78" s="14"/>
      <c r="AB78" s="14"/>
      <c r="AC78" s="14"/>
      <c r="AD78" s="14"/>
      <c r="AE78" s="14"/>
      <c r="AF78" s="16"/>
    </row>
    <row r="79" spans="2:32">
      <c r="B79" s="14"/>
      <c r="C79" s="295"/>
      <c r="D79" s="34"/>
      <c r="E79" s="285"/>
      <c r="F79" s="285"/>
      <c r="G79" s="285"/>
      <c r="H79" s="285"/>
      <c r="I79" s="285"/>
      <c r="J79" s="285"/>
      <c r="K79" s="285"/>
      <c r="L79" s="285"/>
      <c r="M79" s="285"/>
      <c r="N79" s="285"/>
      <c r="O79" s="285"/>
      <c r="P79" s="285"/>
      <c r="Q79" s="285"/>
      <c r="R79" s="285"/>
      <c r="S79" s="285"/>
      <c r="T79" s="47"/>
      <c r="U79" s="16"/>
      <c r="V79" s="15"/>
      <c r="W79" s="14"/>
      <c r="X79" s="14"/>
      <c r="Y79" s="14"/>
      <c r="Z79" s="14"/>
      <c r="AA79" s="14"/>
      <c r="AB79" s="14"/>
      <c r="AC79" s="14"/>
      <c r="AD79" s="14"/>
      <c r="AE79" s="14"/>
      <c r="AF79" s="16"/>
    </row>
    <row r="80" spans="2:32">
      <c r="B80" s="14"/>
      <c r="C80" s="295"/>
      <c r="D80" s="34"/>
      <c r="E80" s="285"/>
      <c r="F80" s="285"/>
      <c r="G80" s="285"/>
      <c r="H80" s="285"/>
      <c r="I80" s="285"/>
      <c r="J80" s="285"/>
      <c r="K80" s="285"/>
      <c r="L80" s="285"/>
      <c r="M80" s="285"/>
      <c r="N80" s="285"/>
      <c r="O80" s="285"/>
      <c r="P80" s="285"/>
      <c r="Q80" s="285"/>
      <c r="R80" s="285"/>
      <c r="S80" s="285"/>
      <c r="T80" s="47"/>
      <c r="U80" s="16"/>
      <c r="V80" s="15"/>
      <c r="W80" s="14"/>
      <c r="X80" s="14"/>
      <c r="Y80" s="14"/>
      <c r="Z80" s="14"/>
      <c r="AA80" s="14"/>
      <c r="AB80" s="14"/>
      <c r="AC80" s="14"/>
      <c r="AD80" s="14"/>
      <c r="AE80" s="14"/>
      <c r="AF80" s="16"/>
    </row>
    <row r="81" spans="2:32">
      <c r="B81" s="14"/>
      <c r="C81" s="295"/>
      <c r="D81" s="34"/>
      <c r="E81" s="285"/>
      <c r="F81" s="285"/>
      <c r="G81" s="285"/>
      <c r="H81" s="285"/>
      <c r="I81" s="285"/>
      <c r="J81" s="285"/>
      <c r="K81" s="285"/>
      <c r="L81" s="285"/>
      <c r="M81" s="285"/>
      <c r="N81" s="285"/>
      <c r="O81" s="285"/>
      <c r="P81" s="285"/>
      <c r="Q81" s="285"/>
      <c r="R81" s="285"/>
      <c r="S81" s="285"/>
      <c r="T81" s="47"/>
      <c r="U81" s="16"/>
      <c r="V81" s="15"/>
      <c r="W81" s="14"/>
      <c r="X81" s="14"/>
      <c r="Y81" s="14"/>
      <c r="Z81" s="14"/>
      <c r="AA81" s="14"/>
      <c r="AB81" s="14"/>
      <c r="AC81" s="14"/>
      <c r="AD81" s="14"/>
      <c r="AE81" s="14"/>
      <c r="AF81" s="16"/>
    </row>
    <row r="82" spans="2:32">
      <c r="B82" s="14"/>
      <c r="C82" s="295"/>
      <c r="D82" s="34"/>
      <c r="E82" s="285"/>
      <c r="F82" s="285"/>
      <c r="G82" s="285"/>
      <c r="H82" s="285"/>
      <c r="I82" s="285"/>
      <c r="J82" s="285"/>
      <c r="K82" s="285"/>
      <c r="L82" s="285"/>
      <c r="M82" s="285"/>
      <c r="N82" s="285"/>
      <c r="O82" s="285"/>
      <c r="P82" s="285"/>
      <c r="Q82" s="285"/>
      <c r="R82" s="285"/>
      <c r="S82" s="285"/>
      <c r="T82" s="47"/>
      <c r="U82" s="16"/>
      <c r="V82" s="15"/>
      <c r="W82" s="14"/>
      <c r="X82" s="14"/>
      <c r="Y82" s="14"/>
      <c r="Z82" s="14"/>
      <c r="AA82" s="14"/>
      <c r="AB82" s="14"/>
      <c r="AC82" s="14"/>
      <c r="AD82" s="14"/>
      <c r="AE82" s="14"/>
      <c r="AF82" s="16"/>
    </row>
    <row r="83" spans="2:32" ht="12.75" customHeight="1">
      <c r="B83" s="14"/>
      <c r="C83" s="295"/>
      <c r="D83" s="36"/>
      <c r="E83" s="286"/>
      <c r="F83" s="286"/>
      <c r="G83" s="286"/>
      <c r="H83" s="286"/>
      <c r="I83" s="286"/>
      <c r="J83" s="286"/>
      <c r="K83" s="286"/>
      <c r="L83" s="286"/>
      <c r="M83" s="286"/>
      <c r="N83" s="286"/>
      <c r="O83" s="286"/>
      <c r="P83" s="286"/>
      <c r="Q83" s="286"/>
      <c r="R83" s="286"/>
      <c r="S83" s="286"/>
      <c r="T83" s="50"/>
      <c r="U83" s="295"/>
      <c r="V83" s="15"/>
      <c r="W83" s="14"/>
      <c r="X83" s="14"/>
      <c r="Y83" s="14"/>
      <c r="Z83" s="14"/>
      <c r="AA83" s="14"/>
      <c r="AB83" s="14"/>
      <c r="AC83" s="14"/>
      <c r="AD83" s="14"/>
      <c r="AE83" s="14"/>
      <c r="AF83" s="16"/>
    </row>
    <row r="84" spans="2:32" ht="18" customHeight="1">
      <c r="B84" s="14"/>
      <c r="C84" s="17"/>
      <c r="D84" s="293"/>
      <c r="E84" s="293"/>
      <c r="F84" s="293"/>
      <c r="G84" s="293"/>
      <c r="H84" s="293"/>
      <c r="I84" s="293"/>
      <c r="J84" s="293"/>
      <c r="K84" s="293"/>
      <c r="L84" s="293"/>
      <c r="M84" s="293"/>
      <c r="N84" s="293"/>
      <c r="O84" s="293"/>
      <c r="P84" s="293"/>
      <c r="Q84" s="293"/>
      <c r="R84" s="293"/>
      <c r="S84" s="293"/>
      <c r="T84" s="293"/>
      <c r="U84" s="294"/>
      <c r="V84" s="57"/>
      <c r="W84" s="14"/>
      <c r="X84" s="14"/>
      <c r="Y84" s="14"/>
      <c r="Z84" s="14"/>
      <c r="AA84" s="14"/>
      <c r="AB84" s="14"/>
      <c r="AC84" s="14"/>
      <c r="AD84" s="14"/>
      <c r="AE84" s="14"/>
      <c r="AF84" s="16"/>
    </row>
    <row r="85" spans="2:32">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6"/>
    </row>
    <row r="86" spans="2:32">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6"/>
    </row>
    <row r="87" spans="2:32">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6"/>
    </row>
    <row r="88" spans="2:32">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6"/>
    </row>
    <row r="89" spans="2:32">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6"/>
    </row>
    <row r="90" spans="2:32">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6"/>
    </row>
    <row r="91" spans="2:32">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6"/>
    </row>
    <row r="92" spans="2:32">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6"/>
    </row>
    <row r="93" spans="2:32">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6"/>
    </row>
    <row r="94" spans="2:32">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6"/>
    </row>
    <row r="95" spans="2:32">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6"/>
    </row>
    <row r="96" spans="2:32">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6"/>
    </row>
    <row r="97" spans="2:32">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6"/>
    </row>
    <row r="98" spans="2:32">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6"/>
    </row>
    <row r="99" spans="2:32">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6"/>
    </row>
    <row r="100" spans="2:3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6"/>
    </row>
    <row r="101" spans="2:3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6"/>
    </row>
    <row r="102" spans="2:3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6"/>
    </row>
    <row r="103" spans="2:32">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6"/>
    </row>
    <row r="104" spans="2:3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6"/>
    </row>
    <row r="105" spans="2:32">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6"/>
    </row>
    <row r="106" spans="2:32">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6"/>
    </row>
    <row r="107" spans="2:32">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6"/>
    </row>
    <row r="108" spans="2:3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6"/>
    </row>
    <row r="109" spans="2:3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6"/>
    </row>
    <row r="110" spans="2:3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6"/>
    </row>
    <row r="111" spans="2:32">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6"/>
    </row>
    <row r="112" spans="2:32">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6"/>
    </row>
    <row r="113" spans="2:32">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6"/>
    </row>
    <row r="114" spans="2:32">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6"/>
    </row>
    <row r="115" spans="2:32">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6"/>
    </row>
    <row r="116" spans="2:32">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6"/>
    </row>
    <row r="117" spans="2:32">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6"/>
    </row>
    <row r="118" spans="2:3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6"/>
    </row>
    <row r="119" spans="2:32">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6"/>
    </row>
    <row r="120" spans="2:32">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6"/>
    </row>
    <row r="121" spans="2:32">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6"/>
    </row>
    <row r="122" spans="2:32">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6"/>
    </row>
    <row r="123" spans="2:32">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6"/>
    </row>
    <row r="124" spans="2:32">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9"/>
    </row>
  </sheetData>
  <sheetProtection sheet="1" objects="1" scenarios="1"/>
  <mergeCells count="2">
    <mergeCell ref="E3:G4"/>
    <mergeCell ref="H3:L4"/>
  </mergeCells>
  <phoneticPr fontId="4" type="noConversion"/>
  <pageMargins left="0.75" right="0.75" top="1" bottom="1" header="0" footer="0"/>
  <pageSetup paperSize="9" scale="5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enableFormatConditionsCalculation="0">
    <tabColor indexed="17"/>
    <pageSetUpPr fitToPage="1"/>
  </sheetPr>
  <dimension ref="A1:AB57"/>
  <sheetViews>
    <sheetView showGridLines="0" showRowColHeaders="0" showZeros="0" showOutlineSymbols="0" zoomScale="75" workbookViewId="0">
      <pane xSplit="49" ySplit="134" topLeftCell="AX135" activePane="bottomRight" state="frozen"/>
      <selection pane="topRight" activeCell="AW1" sqref="AW1"/>
      <selection pane="bottomLeft" activeCell="A134" sqref="A134"/>
      <selection pane="bottomRight"/>
    </sheetView>
  </sheetViews>
  <sheetFormatPr baseColWidth="10" defaultRowHeight="12.75"/>
  <cols>
    <col min="1" max="1" width="4.5703125" hidden="1" customWidth="1"/>
    <col min="2" max="2" width="4.7109375" customWidth="1"/>
    <col min="3" max="3" width="2.7109375" customWidth="1"/>
    <col min="4" max="4" width="5.7109375" customWidth="1"/>
    <col min="5" max="5" width="30.5703125" customWidth="1"/>
    <col min="6" max="7" width="12.5703125" customWidth="1"/>
    <col min="8" max="8" width="11.28515625" customWidth="1"/>
    <col min="9" max="9" width="11.7109375" customWidth="1"/>
    <col min="10" max="10" width="7.28515625" customWidth="1"/>
    <col min="11" max="11" width="8.140625" customWidth="1"/>
    <col min="12" max="13" width="11.7109375" customWidth="1"/>
    <col min="14" max="14" width="13.42578125" customWidth="1"/>
    <col min="15" max="16" width="11.7109375" customWidth="1"/>
    <col min="17" max="17" width="5.7109375" customWidth="1"/>
    <col min="18" max="18" width="2.7109375" customWidth="1"/>
  </cols>
  <sheetData>
    <row r="1" spans="1:28" ht="24.95" customHeight="1">
      <c r="A1" s="75"/>
      <c r="B1" s="14"/>
      <c r="C1" s="76"/>
      <c r="D1" s="76"/>
      <c r="E1" s="76"/>
      <c r="F1" s="76"/>
      <c r="G1" s="76"/>
      <c r="H1" s="76"/>
      <c r="I1" s="76"/>
      <c r="J1" s="76"/>
      <c r="K1" s="76"/>
      <c r="L1" s="76"/>
      <c r="M1" s="76"/>
      <c r="N1" s="76"/>
      <c r="O1" s="76"/>
      <c r="P1" s="76"/>
      <c r="Q1" s="76"/>
      <c r="R1" s="76"/>
      <c r="S1" s="77"/>
      <c r="T1" s="14"/>
      <c r="U1" s="14"/>
      <c r="V1" s="14"/>
      <c r="W1" s="14"/>
      <c r="X1" s="14"/>
      <c r="Y1" s="14"/>
      <c r="Z1" s="14"/>
      <c r="AA1" s="14"/>
      <c r="AB1" s="16"/>
    </row>
    <row r="2" spans="1:28" ht="15" customHeight="1">
      <c r="A2" s="15"/>
      <c r="B2" s="16"/>
      <c r="C2" s="301"/>
      <c r="D2" s="302"/>
      <c r="E2" s="302"/>
      <c r="F2" s="302"/>
      <c r="G2" s="302"/>
      <c r="H2" s="302"/>
      <c r="I2" s="302"/>
      <c r="J2" s="302"/>
      <c r="K2" s="302"/>
      <c r="L2" s="302"/>
      <c r="M2" s="302"/>
      <c r="N2" s="302"/>
      <c r="O2" s="302"/>
      <c r="P2" s="302"/>
      <c r="Q2" s="302"/>
      <c r="R2" s="80"/>
      <c r="S2" s="81"/>
      <c r="T2" s="14"/>
      <c r="U2" s="14"/>
      <c r="V2" s="14"/>
      <c r="W2" s="14"/>
      <c r="X2" s="14"/>
      <c r="Y2" s="14"/>
      <c r="Z2" s="14"/>
      <c r="AA2" s="14"/>
      <c r="AB2" s="16"/>
    </row>
    <row r="3" spans="1:28" ht="35.1" customHeight="1">
      <c r="A3" s="15"/>
      <c r="B3" s="16"/>
      <c r="C3" s="303"/>
      <c r="D3" s="228"/>
      <c r="E3" s="917" t="s">
        <v>383</v>
      </c>
      <c r="F3" s="917"/>
      <c r="G3" s="894" t="s">
        <v>384</v>
      </c>
      <c r="H3" s="948" t="s">
        <v>235</v>
      </c>
      <c r="I3" s="948"/>
      <c r="J3" s="948"/>
      <c r="K3" s="948"/>
      <c r="L3" s="948"/>
      <c r="M3" s="948"/>
      <c r="N3" s="948"/>
      <c r="O3" s="948"/>
      <c r="P3" s="948"/>
      <c r="Q3" s="229"/>
      <c r="R3" s="16"/>
      <c r="S3" s="14"/>
      <c r="T3" s="14"/>
      <c r="U3" s="14"/>
      <c r="V3" s="14"/>
      <c r="W3" s="14"/>
      <c r="X3" s="14"/>
      <c r="Y3" s="14"/>
      <c r="Z3" s="14"/>
      <c r="AA3" s="14"/>
      <c r="AB3" s="16"/>
    </row>
    <row r="4" spans="1:28" ht="9" customHeight="1">
      <c r="A4" s="15"/>
      <c r="B4" s="16"/>
      <c r="C4" s="303"/>
      <c r="D4" s="221"/>
      <c r="E4" s="221"/>
      <c r="F4" s="221"/>
      <c r="G4" s="221"/>
      <c r="H4" s="221"/>
      <c r="I4" s="221"/>
      <c r="J4" s="221"/>
      <c r="K4" s="221"/>
      <c r="L4" s="221"/>
      <c r="M4" s="221"/>
      <c r="N4" s="221"/>
      <c r="O4" s="221"/>
      <c r="P4" s="221"/>
      <c r="Q4" s="221"/>
      <c r="R4" s="16"/>
      <c r="S4" s="307"/>
      <c r="T4" s="308"/>
      <c r="U4" s="14"/>
      <c r="V4" s="14"/>
      <c r="W4" s="14"/>
      <c r="X4" s="14"/>
      <c r="Y4" s="14"/>
      <c r="Z4" s="14"/>
      <c r="AA4" s="14"/>
      <c r="AB4" s="16"/>
    </row>
    <row r="5" spans="1:28">
      <c r="A5" s="15"/>
      <c r="B5" s="16"/>
      <c r="C5" s="303"/>
      <c r="D5" s="230"/>
      <c r="E5" s="231"/>
      <c r="F5" s="231"/>
      <c r="G5" s="231"/>
      <c r="H5" s="231"/>
      <c r="I5" s="231"/>
      <c r="J5" s="231"/>
      <c r="K5" s="231"/>
      <c r="L5" s="231"/>
      <c r="M5" s="231"/>
      <c r="N5" s="231"/>
      <c r="O5" s="231"/>
      <c r="P5" s="231"/>
      <c r="Q5" s="232"/>
      <c r="R5" s="16"/>
      <c r="S5" s="14"/>
      <c r="T5" s="14"/>
      <c r="U5" s="14"/>
      <c r="V5" s="14"/>
      <c r="W5" s="14"/>
      <c r="X5" s="14"/>
      <c r="Y5" s="14"/>
      <c r="Z5" s="14"/>
      <c r="AA5" s="14"/>
      <c r="AB5" s="16"/>
    </row>
    <row r="6" spans="1:28">
      <c r="A6" s="15"/>
      <c r="B6" s="16"/>
      <c r="C6" s="303"/>
      <c r="D6" s="190"/>
      <c r="E6" s="192"/>
      <c r="F6" s="192"/>
      <c r="G6" s="192"/>
      <c r="H6" s="192"/>
      <c r="I6" s="192"/>
      <c r="J6" s="192"/>
      <c r="K6" s="192"/>
      <c r="L6" s="192"/>
      <c r="M6" s="192"/>
      <c r="N6" s="192"/>
      <c r="O6" s="192"/>
      <c r="P6" s="192"/>
      <c r="Q6" s="233"/>
      <c r="R6" s="16"/>
      <c r="S6" s="14"/>
      <c r="T6" s="14"/>
      <c r="U6" s="14"/>
      <c r="V6" s="14"/>
      <c r="W6" s="14"/>
      <c r="X6" s="14"/>
      <c r="Y6" s="14"/>
      <c r="Z6" s="14"/>
      <c r="AA6" s="14"/>
      <c r="AB6" s="16"/>
    </row>
    <row r="7" spans="1:28">
      <c r="A7" s="15"/>
      <c r="B7" s="16"/>
      <c r="C7" s="303"/>
      <c r="D7" s="190"/>
      <c r="E7" s="192"/>
      <c r="F7" s="192"/>
      <c r="G7" s="192"/>
      <c r="H7" s="192"/>
      <c r="I7" s="192"/>
      <c r="J7" s="192"/>
      <c r="K7" s="192"/>
      <c r="L7" s="192"/>
      <c r="M7" s="192"/>
      <c r="N7" s="192"/>
      <c r="O7" s="192"/>
      <c r="P7" s="192"/>
      <c r="Q7" s="233"/>
      <c r="R7" s="16"/>
      <c r="S7" s="14"/>
      <c r="T7" s="14"/>
      <c r="U7" s="14"/>
      <c r="V7" s="14"/>
      <c r="W7" s="14"/>
      <c r="X7" s="14"/>
      <c r="Y7" s="14"/>
      <c r="Z7" s="14"/>
      <c r="AA7" s="14"/>
      <c r="AB7" s="16"/>
    </row>
    <row r="8" spans="1:28">
      <c r="A8" s="15"/>
      <c r="B8" s="16"/>
      <c r="C8" s="303"/>
      <c r="D8" s="190"/>
      <c r="E8" s="192"/>
      <c r="F8" s="192"/>
      <c r="G8" s="192"/>
      <c r="H8" s="192"/>
      <c r="I8" s="192"/>
      <c r="J8" s="192"/>
      <c r="K8" s="192"/>
      <c r="L8" s="192"/>
      <c r="M8" s="192"/>
      <c r="N8" s="192"/>
      <c r="O8" s="192"/>
      <c r="P8" s="192"/>
      <c r="Q8" s="233"/>
      <c r="R8" s="16"/>
      <c r="S8" s="14"/>
      <c r="T8" s="14"/>
      <c r="U8" s="14"/>
      <c r="V8" s="14"/>
      <c r="W8" s="14"/>
      <c r="X8" s="14"/>
      <c r="Y8" s="14"/>
      <c r="Z8" s="14"/>
      <c r="AA8" s="14"/>
      <c r="AB8" s="16"/>
    </row>
    <row r="9" spans="1:28">
      <c r="A9" s="15"/>
      <c r="B9" s="16"/>
      <c r="C9" s="303"/>
      <c r="D9" s="190"/>
      <c r="E9" s="192"/>
      <c r="F9" s="192"/>
      <c r="G9" s="192"/>
      <c r="H9" s="192"/>
      <c r="I9" s="192"/>
      <c r="J9" s="192"/>
      <c r="K9" s="192"/>
      <c r="L9" s="192"/>
      <c r="M9" s="192"/>
      <c r="N9" s="192"/>
      <c r="O9" s="192"/>
      <c r="P9" s="192"/>
      <c r="Q9" s="233"/>
      <c r="R9" s="16"/>
      <c r="S9" s="14"/>
      <c r="T9" s="14"/>
      <c r="U9" s="14"/>
      <c r="V9" s="14"/>
      <c r="W9" s="14"/>
      <c r="X9" s="14"/>
      <c r="Y9" s="14"/>
      <c r="Z9" s="14"/>
      <c r="AA9" s="14"/>
      <c r="AB9" s="16"/>
    </row>
    <row r="10" spans="1:28">
      <c r="A10" s="15"/>
      <c r="B10" s="16"/>
      <c r="C10" s="303"/>
      <c r="D10" s="190"/>
      <c r="E10" s="192"/>
      <c r="F10" s="192"/>
      <c r="G10" s="192"/>
      <c r="H10" s="192"/>
      <c r="I10" s="192"/>
      <c r="J10" s="192"/>
      <c r="K10" s="192"/>
      <c r="L10" s="192"/>
      <c r="M10" s="192"/>
      <c r="N10" s="192"/>
      <c r="O10" s="192"/>
      <c r="P10" s="192"/>
      <c r="Q10" s="233"/>
      <c r="R10" s="16"/>
      <c r="S10" s="14"/>
      <c r="T10" s="14"/>
      <c r="U10" s="14"/>
      <c r="V10" s="14"/>
      <c r="W10" s="14"/>
      <c r="X10" s="14"/>
      <c r="Y10" s="14"/>
      <c r="Z10" s="14"/>
      <c r="AA10" s="14"/>
      <c r="AB10" s="16"/>
    </row>
    <row r="11" spans="1:28">
      <c r="A11" s="15"/>
      <c r="B11" s="16"/>
      <c r="C11" s="303"/>
      <c r="D11" s="190"/>
      <c r="E11" s="192"/>
      <c r="F11" s="192"/>
      <c r="G11" s="192"/>
      <c r="H11" s="192"/>
      <c r="I11" s="192"/>
      <c r="J11" s="192"/>
      <c r="K11" s="192"/>
      <c r="L11" s="192"/>
      <c r="M11" s="192"/>
      <c r="N11" s="192"/>
      <c r="O11" s="192"/>
      <c r="P11" s="192"/>
      <c r="Q11" s="233"/>
      <c r="R11" s="16"/>
      <c r="S11" s="14"/>
      <c r="T11" s="14"/>
      <c r="U11" s="14"/>
      <c r="V11" s="14"/>
      <c r="W11" s="14"/>
      <c r="X11" s="14"/>
      <c r="Y11" s="14"/>
      <c r="Z11" s="14"/>
      <c r="AA11" s="14"/>
      <c r="AB11" s="16"/>
    </row>
    <row r="12" spans="1:28">
      <c r="A12" s="15"/>
      <c r="B12" s="16"/>
      <c r="C12" s="303"/>
      <c r="D12" s="190"/>
      <c r="E12" s="192"/>
      <c r="F12" s="192"/>
      <c r="G12" s="192"/>
      <c r="H12" s="192"/>
      <c r="I12" s="192"/>
      <c r="J12" s="192"/>
      <c r="K12" s="192"/>
      <c r="L12" s="192"/>
      <c r="M12" s="192"/>
      <c r="N12" s="192"/>
      <c r="O12" s="192"/>
      <c r="P12" s="192"/>
      <c r="Q12" s="233"/>
      <c r="R12" s="16"/>
      <c r="S12" s="14"/>
      <c r="T12" s="14"/>
      <c r="U12" s="14"/>
      <c r="V12" s="14"/>
      <c r="W12" s="14"/>
      <c r="X12" s="14"/>
      <c r="Y12" s="14"/>
      <c r="Z12" s="14"/>
      <c r="AA12" s="14"/>
      <c r="AB12" s="16"/>
    </row>
    <row r="13" spans="1:28">
      <c r="A13" s="15"/>
      <c r="B13" s="16"/>
      <c r="C13" s="303"/>
      <c r="D13" s="190"/>
      <c r="E13" s="192"/>
      <c r="F13" s="192"/>
      <c r="G13" s="192"/>
      <c r="H13" s="192"/>
      <c r="I13" s="192"/>
      <c r="J13" s="192"/>
      <c r="K13" s="192"/>
      <c r="L13" s="192"/>
      <c r="M13" s="192"/>
      <c r="N13" s="192"/>
      <c r="O13" s="192"/>
      <c r="P13" s="192"/>
      <c r="Q13" s="233"/>
      <c r="R13" s="16"/>
      <c r="S13" s="14"/>
      <c r="T13" s="14"/>
      <c r="U13" s="14"/>
      <c r="V13" s="14"/>
      <c r="W13" s="14"/>
      <c r="X13" s="14"/>
      <c r="Y13" s="14"/>
      <c r="Z13" s="14"/>
      <c r="AA13" s="14"/>
      <c r="AB13" s="16"/>
    </row>
    <row r="14" spans="1:28">
      <c r="A14" s="15"/>
      <c r="B14" s="16"/>
      <c r="C14" s="303"/>
      <c r="D14" s="190"/>
      <c r="E14" s="192"/>
      <c r="F14" s="192"/>
      <c r="G14" s="192"/>
      <c r="H14" s="192"/>
      <c r="I14" s="192"/>
      <c r="J14" s="192"/>
      <c r="K14" s="192"/>
      <c r="L14" s="192"/>
      <c r="M14" s="192"/>
      <c r="N14" s="192"/>
      <c r="O14" s="192"/>
      <c r="P14" s="192"/>
      <c r="Q14" s="233"/>
      <c r="R14" s="16"/>
      <c r="S14" s="14"/>
      <c r="T14" s="14"/>
      <c r="U14" s="14"/>
      <c r="V14" s="14"/>
      <c r="W14" s="14"/>
      <c r="X14" s="14"/>
      <c r="Y14" s="14"/>
      <c r="Z14" s="14"/>
      <c r="AA14" s="14"/>
      <c r="AB14" s="16"/>
    </row>
    <row r="15" spans="1:28">
      <c r="A15" s="15"/>
      <c r="B15" s="16"/>
      <c r="C15" s="303"/>
      <c r="D15" s="190"/>
      <c r="E15" s="192"/>
      <c r="F15" s="192"/>
      <c r="G15" s="192"/>
      <c r="H15" s="192"/>
      <c r="I15" s="192"/>
      <c r="J15" s="192"/>
      <c r="K15" s="192"/>
      <c r="L15" s="192"/>
      <c r="M15" s="192"/>
      <c r="N15" s="192"/>
      <c r="O15" s="192"/>
      <c r="P15" s="192"/>
      <c r="Q15" s="233"/>
      <c r="R15" s="16"/>
      <c r="S15" s="14"/>
      <c r="T15" s="14"/>
      <c r="U15" s="14"/>
      <c r="V15" s="14"/>
      <c r="W15" s="14"/>
      <c r="X15" s="14"/>
      <c r="Y15" s="14"/>
      <c r="Z15" s="14"/>
      <c r="AA15" s="14"/>
      <c r="AB15" s="16"/>
    </row>
    <row r="16" spans="1:28">
      <c r="A16" s="15"/>
      <c r="B16" s="16"/>
      <c r="C16" s="303"/>
      <c r="D16" s="190"/>
      <c r="E16" s="192"/>
      <c r="F16" s="192"/>
      <c r="G16" s="192"/>
      <c r="H16" s="192"/>
      <c r="I16" s="192"/>
      <c r="J16" s="192"/>
      <c r="K16" s="192"/>
      <c r="L16" s="192"/>
      <c r="M16" s="192"/>
      <c r="N16" s="192"/>
      <c r="O16" s="192"/>
      <c r="P16" s="192"/>
      <c r="Q16" s="233"/>
      <c r="R16" s="16"/>
      <c r="S16" s="14"/>
      <c r="T16" s="14"/>
      <c r="U16" s="14"/>
      <c r="V16" s="14"/>
      <c r="W16" s="14"/>
      <c r="X16" s="14"/>
      <c r="Y16" s="14"/>
      <c r="Z16" s="14"/>
      <c r="AA16" s="14"/>
      <c r="AB16" s="16"/>
    </row>
    <row r="17" spans="1:28">
      <c r="A17" s="15"/>
      <c r="B17" s="16"/>
      <c r="C17" s="303"/>
      <c r="D17" s="190"/>
      <c r="E17" s="192"/>
      <c r="F17" s="192"/>
      <c r="G17" s="192"/>
      <c r="H17" s="192"/>
      <c r="I17" s="192"/>
      <c r="J17" s="192"/>
      <c r="K17" s="192"/>
      <c r="L17" s="192"/>
      <c r="M17" s="192"/>
      <c r="N17" s="192"/>
      <c r="O17" s="192"/>
      <c r="P17" s="192"/>
      <c r="Q17" s="233"/>
      <c r="R17" s="16"/>
      <c r="S17" s="14"/>
      <c r="T17" s="14"/>
      <c r="U17" s="14"/>
      <c r="V17" s="14"/>
      <c r="W17" s="14"/>
      <c r="X17" s="14"/>
      <c r="Y17" s="14"/>
      <c r="Z17" s="14"/>
      <c r="AA17" s="14"/>
      <c r="AB17" s="16"/>
    </row>
    <row r="18" spans="1:28">
      <c r="A18" s="15"/>
      <c r="B18" s="16"/>
      <c r="C18" s="303"/>
      <c r="D18" s="190"/>
      <c r="E18" s="192"/>
      <c r="F18" s="192"/>
      <c r="G18" s="192"/>
      <c r="H18" s="192"/>
      <c r="I18" s="192"/>
      <c r="J18" s="192"/>
      <c r="K18" s="192"/>
      <c r="L18" s="192"/>
      <c r="M18" s="192"/>
      <c r="N18" s="192"/>
      <c r="O18" s="192"/>
      <c r="P18" s="192"/>
      <c r="Q18" s="233"/>
      <c r="R18" s="16"/>
      <c r="S18" s="14"/>
      <c r="T18" s="14"/>
      <c r="U18" s="14"/>
      <c r="V18" s="14"/>
      <c r="W18" s="14"/>
      <c r="X18" s="14"/>
      <c r="Y18" s="14"/>
      <c r="Z18" s="14"/>
      <c r="AA18" s="14"/>
      <c r="AB18" s="16"/>
    </row>
    <row r="19" spans="1:28">
      <c r="A19" s="15"/>
      <c r="B19" s="16"/>
      <c r="C19" s="303"/>
      <c r="D19" s="190"/>
      <c r="E19" s="192"/>
      <c r="F19" s="192"/>
      <c r="G19" s="192"/>
      <c r="H19" s="192"/>
      <c r="I19" s="192"/>
      <c r="J19" s="192"/>
      <c r="K19" s="192"/>
      <c r="L19" s="192"/>
      <c r="M19" s="192"/>
      <c r="N19" s="192"/>
      <c r="O19" s="192"/>
      <c r="P19" s="192"/>
      <c r="Q19" s="233"/>
      <c r="R19" s="16"/>
      <c r="S19" s="14"/>
      <c r="T19" s="14"/>
      <c r="U19" s="14"/>
      <c r="V19" s="14"/>
      <c r="W19" s="14"/>
      <c r="X19" s="14"/>
      <c r="Y19" s="14"/>
      <c r="Z19" s="14"/>
      <c r="AA19" s="14"/>
      <c r="AB19" s="16"/>
    </row>
    <row r="20" spans="1:28">
      <c r="A20" s="15"/>
      <c r="B20" s="16"/>
      <c r="C20" s="303"/>
      <c r="D20" s="234"/>
      <c r="E20" s="197"/>
      <c r="F20" s="197"/>
      <c r="G20" s="197"/>
      <c r="H20" s="197"/>
      <c r="I20" s="197"/>
      <c r="J20" s="197"/>
      <c r="K20" s="197"/>
      <c r="L20" s="197"/>
      <c r="M20" s="197"/>
      <c r="N20" s="197"/>
      <c r="O20" s="197"/>
      <c r="P20" s="197"/>
      <c r="Q20" s="235"/>
      <c r="R20" s="16"/>
      <c r="S20" s="14"/>
      <c r="T20" s="14"/>
      <c r="U20" s="14"/>
      <c r="V20" s="14"/>
      <c r="W20" s="14"/>
      <c r="X20" s="14"/>
      <c r="Y20" s="14"/>
      <c r="Z20" s="14"/>
      <c r="AA20" s="14"/>
      <c r="AB20" s="16"/>
    </row>
    <row r="21" spans="1:28" ht="9" customHeight="1">
      <c r="A21" s="15"/>
      <c r="B21" s="16"/>
      <c r="C21" s="303"/>
      <c r="D21" s="221"/>
      <c r="E21" s="221"/>
      <c r="F21" s="221"/>
      <c r="G21" s="221"/>
      <c r="H21" s="221"/>
      <c r="I21" s="221"/>
      <c r="J21" s="221"/>
      <c r="K21" s="221"/>
      <c r="L21" s="221"/>
      <c r="M21" s="221"/>
      <c r="N21" s="221"/>
      <c r="O21" s="221"/>
      <c r="P21" s="221"/>
      <c r="Q21" s="221"/>
      <c r="R21" s="16"/>
      <c r="S21" s="14"/>
      <c r="T21" s="14"/>
      <c r="U21" s="14"/>
      <c r="V21" s="14"/>
      <c r="W21" s="14"/>
      <c r="X21" s="14"/>
      <c r="Y21" s="14"/>
      <c r="Z21" s="14"/>
      <c r="AA21" s="14"/>
      <c r="AB21" s="16"/>
    </row>
    <row r="22" spans="1:28" ht="12" customHeight="1">
      <c r="A22" s="15"/>
      <c r="B22" s="16"/>
      <c r="C22" s="303"/>
      <c r="D22" s="944"/>
      <c r="E22" s="945"/>
      <c r="F22" s="945"/>
      <c r="G22" s="945"/>
      <c r="H22" s="945"/>
      <c r="I22" s="945"/>
      <c r="J22" s="945"/>
      <c r="K22" s="945"/>
      <c r="L22" s="945"/>
      <c r="M22" s="945"/>
      <c r="N22" s="945"/>
      <c r="O22" s="945"/>
      <c r="P22" s="945"/>
      <c r="Q22" s="946"/>
      <c r="R22" s="16"/>
      <c r="S22" s="14"/>
      <c r="T22" s="14"/>
      <c r="U22" s="14"/>
      <c r="V22" s="14"/>
      <c r="W22" s="14"/>
      <c r="X22" s="14"/>
      <c r="Y22" s="14"/>
      <c r="Z22" s="14"/>
      <c r="AA22" s="14"/>
      <c r="AB22" s="16"/>
    </row>
    <row r="23" spans="1:28" ht="18">
      <c r="A23" s="15"/>
      <c r="B23" s="16"/>
      <c r="C23" s="303"/>
      <c r="D23" s="237"/>
      <c r="E23" s="238" t="s">
        <v>225</v>
      </c>
      <c r="F23" s="222"/>
      <c r="G23" s="222"/>
      <c r="H23" s="222"/>
      <c r="I23" s="222"/>
      <c r="J23" s="222"/>
      <c r="K23" s="222"/>
      <c r="L23" s="222"/>
      <c r="M23" s="222"/>
      <c r="N23" s="222"/>
      <c r="O23" s="223"/>
      <c r="P23" s="223"/>
      <c r="Q23" s="300"/>
      <c r="R23" s="16"/>
      <c r="S23" s="14"/>
      <c r="T23" s="14"/>
      <c r="U23" s="14"/>
      <c r="V23" s="14"/>
      <c r="W23" s="14"/>
      <c r="X23" s="14"/>
      <c r="Y23" s="14"/>
      <c r="Z23" s="14"/>
      <c r="AA23" s="14"/>
      <c r="AB23" s="16"/>
    </row>
    <row r="24" spans="1:28" ht="12" customHeight="1">
      <c r="A24" s="15"/>
      <c r="B24" s="16"/>
      <c r="C24" s="303"/>
      <c r="D24" s="224"/>
      <c r="E24" s="222"/>
      <c r="F24" s="222"/>
      <c r="G24" s="222"/>
      <c r="H24" s="222"/>
      <c r="I24" s="222"/>
      <c r="J24" s="222"/>
      <c r="K24" s="222"/>
      <c r="L24" s="225"/>
      <c r="M24" s="225"/>
      <c r="N24" s="222"/>
      <c r="O24" s="223"/>
      <c r="P24" s="223"/>
      <c r="Q24" s="300"/>
      <c r="R24" s="16"/>
      <c r="S24" s="14"/>
      <c r="T24" s="14"/>
      <c r="U24" s="14"/>
      <c r="V24" s="14"/>
      <c r="W24" s="14"/>
      <c r="X24" s="14"/>
      <c r="Y24" s="14"/>
      <c r="Z24" s="14"/>
      <c r="AA24" s="14"/>
      <c r="AB24" s="16"/>
    </row>
    <row r="25" spans="1:28" ht="24.95" customHeight="1">
      <c r="A25" s="15"/>
      <c r="B25" s="16"/>
      <c r="C25" s="303"/>
      <c r="D25" s="190"/>
      <c r="E25" s="870" t="s">
        <v>374</v>
      </c>
      <c r="F25" s="226"/>
      <c r="G25" s="226" t="s">
        <v>226</v>
      </c>
      <c r="H25" s="226"/>
      <c r="I25" s="226"/>
      <c r="J25" s="226"/>
      <c r="K25" s="226"/>
      <c r="L25" s="226"/>
      <c r="M25" s="226"/>
      <c r="N25" s="226"/>
      <c r="O25" s="953" t="s">
        <v>233</v>
      </c>
      <c r="P25" s="953"/>
      <c r="Q25" s="233"/>
      <c r="R25" s="16"/>
      <c r="S25" s="14"/>
      <c r="T25" s="14"/>
      <c r="U25" s="14"/>
      <c r="V25" s="14"/>
      <c r="W25" s="14"/>
      <c r="X25" s="14"/>
      <c r="Y25" s="14"/>
      <c r="Z25" s="14"/>
      <c r="AA25" s="14"/>
      <c r="AB25" s="16"/>
    </row>
    <row r="26" spans="1:28" ht="24.95" customHeight="1">
      <c r="A26" s="15"/>
      <c r="B26" s="16"/>
      <c r="C26" s="303"/>
      <c r="D26" s="190"/>
      <c r="E26" s="870" t="s">
        <v>375</v>
      </c>
      <c r="F26" s="226"/>
      <c r="G26" s="226" t="s">
        <v>82</v>
      </c>
      <c r="H26" s="227"/>
      <c r="I26" s="227"/>
      <c r="J26" s="227"/>
      <c r="K26" s="227"/>
      <c r="L26" s="196"/>
      <c r="M26" s="196"/>
      <c r="N26" s="196"/>
      <c r="O26" s="953" t="s">
        <v>234</v>
      </c>
      <c r="P26" s="953"/>
      <c r="Q26" s="233"/>
      <c r="R26" s="16"/>
      <c r="S26" s="14"/>
      <c r="T26" s="14"/>
      <c r="U26" s="14"/>
      <c r="V26" s="14"/>
      <c r="W26" s="14"/>
      <c r="X26" s="14"/>
      <c r="Y26" s="14"/>
      <c r="Z26" s="14"/>
      <c r="AA26" s="14"/>
      <c r="AB26" s="16"/>
    </row>
    <row r="27" spans="1:28" ht="24.95" customHeight="1">
      <c r="A27" s="15"/>
      <c r="B27" s="16"/>
      <c r="C27" s="303"/>
      <c r="D27" s="190"/>
      <c r="E27" s="870" t="s">
        <v>376</v>
      </c>
      <c r="F27" s="226"/>
      <c r="G27" s="226" t="s">
        <v>227</v>
      </c>
      <c r="H27" s="227"/>
      <c r="I27" s="227"/>
      <c r="J27" s="227"/>
      <c r="K27" s="227"/>
      <c r="L27" s="196"/>
      <c r="M27" s="196"/>
      <c r="N27" s="196"/>
      <c r="O27" s="953" t="s">
        <v>230</v>
      </c>
      <c r="P27" s="953"/>
      <c r="Q27" s="233"/>
      <c r="R27" s="16"/>
      <c r="S27" s="14"/>
      <c r="T27" s="14"/>
      <c r="U27" s="14"/>
      <c r="V27" s="14"/>
      <c r="W27" s="14"/>
      <c r="X27" s="14"/>
      <c r="Y27" s="14"/>
      <c r="Z27" s="14"/>
      <c r="AA27" s="14"/>
      <c r="AB27" s="16"/>
    </row>
    <row r="28" spans="1:28" ht="24.95" customHeight="1">
      <c r="A28" s="15"/>
      <c r="B28" s="16"/>
      <c r="C28" s="303"/>
      <c r="D28" s="190"/>
      <c r="E28" s="870" t="s">
        <v>377</v>
      </c>
      <c r="F28" s="226"/>
      <c r="G28" s="226" t="s">
        <v>228</v>
      </c>
      <c r="H28" s="227"/>
      <c r="I28" s="227"/>
      <c r="J28" s="227"/>
      <c r="K28" s="227"/>
      <c r="L28" s="196"/>
      <c r="M28" s="196"/>
      <c r="N28" s="196"/>
      <c r="O28" s="953" t="s">
        <v>231</v>
      </c>
      <c r="P28" s="953"/>
      <c r="Q28" s="233"/>
      <c r="R28" s="16"/>
      <c r="S28" s="14"/>
      <c r="T28" s="14"/>
      <c r="U28" s="14"/>
      <c r="V28" s="14"/>
      <c r="W28" s="14"/>
      <c r="X28" s="14"/>
      <c r="Y28" s="14"/>
      <c r="Z28" s="14"/>
      <c r="AA28" s="14"/>
      <c r="AB28" s="16"/>
    </row>
    <row r="29" spans="1:28" ht="24.95" customHeight="1">
      <c r="A29" s="15"/>
      <c r="B29" s="16"/>
      <c r="C29" s="303"/>
      <c r="D29" s="190"/>
      <c r="E29" s="870" t="s">
        <v>378</v>
      </c>
      <c r="F29" s="226"/>
      <c r="G29" s="226" t="s">
        <v>229</v>
      </c>
      <c r="H29" s="227"/>
      <c r="I29" s="227"/>
      <c r="J29" s="227"/>
      <c r="K29" s="227"/>
      <c r="L29" s="196"/>
      <c r="M29" s="196"/>
      <c r="N29" s="196"/>
      <c r="O29" s="953" t="s">
        <v>232</v>
      </c>
      <c r="P29" s="953"/>
      <c r="Q29" s="233"/>
      <c r="R29" s="16"/>
      <c r="S29" s="14"/>
      <c r="T29" s="14"/>
      <c r="U29" s="14"/>
      <c r="V29" s="14"/>
      <c r="W29" s="14"/>
      <c r="X29" s="14"/>
      <c r="Y29" s="14"/>
      <c r="Z29" s="14"/>
      <c r="AA29" s="14"/>
      <c r="AB29" s="16"/>
    </row>
    <row r="30" spans="1:28" ht="20.100000000000001" customHeight="1">
      <c r="A30" s="15"/>
      <c r="B30" s="16"/>
      <c r="C30" s="303"/>
      <c r="D30" s="234"/>
      <c r="E30" s="197"/>
      <c r="F30" s="197"/>
      <c r="G30" s="197"/>
      <c r="H30" s="197"/>
      <c r="I30" s="197"/>
      <c r="J30" s="197"/>
      <c r="K30" s="197"/>
      <c r="L30" s="197"/>
      <c r="M30" s="197"/>
      <c r="N30" s="197"/>
      <c r="O30" s="197"/>
      <c r="P30" s="197"/>
      <c r="Q30" s="235"/>
      <c r="R30" s="16"/>
      <c r="S30" s="14"/>
      <c r="T30" s="14"/>
      <c r="U30" s="14"/>
      <c r="V30" s="14"/>
      <c r="W30" s="14"/>
      <c r="X30" s="14"/>
      <c r="Y30" s="14"/>
      <c r="Z30" s="14"/>
      <c r="AA30" s="14"/>
      <c r="AB30" s="16"/>
    </row>
    <row r="31" spans="1:28" ht="15" customHeight="1">
      <c r="A31" s="15"/>
      <c r="B31" s="14"/>
      <c r="C31" s="304"/>
      <c r="D31" s="305"/>
      <c r="E31" s="305"/>
      <c r="F31" s="305"/>
      <c r="G31" s="305"/>
      <c r="H31" s="305"/>
      <c r="I31" s="305"/>
      <c r="J31" s="305"/>
      <c r="K31" s="305"/>
      <c r="L31" s="305"/>
      <c r="M31" s="305"/>
      <c r="N31" s="305"/>
      <c r="O31" s="305"/>
      <c r="P31" s="305"/>
      <c r="Q31" s="305"/>
      <c r="R31" s="19"/>
      <c r="S31" s="14"/>
      <c r="T31" s="14"/>
      <c r="U31" s="14"/>
      <c r="V31" s="14"/>
      <c r="W31" s="14"/>
      <c r="X31" s="14"/>
      <c r="Y31" s="14"/>
      <c r="Z31" s="14"/>
      <c r="AA31" s="14"/>
      <c r="AB31" s="16"/>
    </row>
    <row r="32" spans="1:28" ht="12.75" customHeight="1">
      <c r="A32" s="15"/>
      <c r="B32" s="14"/>
      <c r="C32" s="221"/>
      <c r="D32" s="221"/>
      <c r="E32" s="221"/>
      <c r="F32" s="221"/>
      <c r="G32" s="221"/>
      <c r="H32" s="221"/>
      <c r="I32" s="221"/>
      <c r="J32" s="221"/>
      <c r="K32" s="221"/>
      <c r="L32" s="221"/>
      <c r="M32" s="221"/>
      <c r="N32" s="221"/>
      <c r="O32" s="221"/>
      <c r="P32" s="221"/>
      <c r="Q32" s="221"/>
      <c r="R32" s="14"/>
      <c r="S32" s="14"/>
      <c r="T32" s="14"/>
      <c r="U32" s="14"/>
      <c r="V32" s="14"/>
      <c r="W32" s="14"/>
      <c r="X32" s="14"/>
      <c r="Y32" s="14"/>
      <c r="Z32" s="14"/>
      <c r="AA32" s="14"/>
      <c r="AB32" s="16"/>
    </row>
    <row r="33" spans="1:28">
      <c r="A33" s="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6"/>
    </row>
    <row r="34" spans="1:28">
      <c r="A34" s="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6"/>
    </row>
    <row r="35" spans="1:28">
      <c r="A35" s="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6"/>
    </row>
    <row r="36" spans="1:28">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6"/>
    </row>
    <row r="37" spans="1:28">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6"/>
    </row>
    <row r="38" spans="1:2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6"/>
    </row>
    <row r="39" spans="1:28">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6"/>
    </row>
    <row r="40" spans="1:28">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6"/>
    </row>
    <row r="41" spans="1:28">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6"/>
    </row>
    <row r="42" spans="1:28">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6"/>
    </row>
    <row r="43" spans="1:28">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6"/>
    </row>
    <row r="44" spans="1:28">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6"/>
    </row>
    <row r="45" spans="1:28">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6"/>
    </row>
    <row r="46" spans="1:28">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6"/>
    </row>
    <row r="47" spans="1:28">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6"/>
    </row>
    <row r="48" spans="1:2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6"/>
    </row>
    <row r="49" spans="1:28">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6"/>
    </row>
    <row r="50" spans="1:28">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6"/>
    </row>
    <row r="51" spans="1:28">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6"/>
    </row>
    <row r="52" spans="1:28">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6"/>
    </row>
    <row r="53" spans="1:28">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6"/>
    </row>
    <row r="54" spans="1:28">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6"/>
    </row>
    <row r="55" spans="1:28">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6"/>
    </row>
    <row r="56" spans="1:28">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6"/>
    </row>
    <row r="57" spans="1:28">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9"/>
    </row>
  </sheetData>
  <sheetProtection sheet="1" objects="1" scenarios="1"/>
  <mergeCells count="7">
    <mergeCell ref="H3:P3"/>
    <mergeCell ref="O29:P29"/>
    <mergeCell ref="O27:P27"/>
    <mergeCell ref="D22:Q22"/>
    <mergeCell ref="O25:P25"/>
    <mergeCell ref="O26:P26"/>
    <mergeCell ref="O28:P28"/>
  </mergeCells>
  <phoneticPr fontId="4" type="noConversion"/>
  <hyperlinks>
    <hyperlink ref="O25:P25" location="A!A5" tooltip="ir a la hoja" display="ir a ¿Cómo se hace? ►"/>
    <hyperlink ref="O26:P27" location="'2a '!A1" tooltip="ir a la hoja" display="ir a FNC (1) ►"/>
    <hyperlink ref="O26:P26" location="B!A5" tooltip="ir a la hoja" display="ir a PV PRODUCTO ►"/>
    <hyperlink ref="O27:P27" location="'C'!A5" tooltip="ir a la hoja" display="ir a Financiación ►"/>
    <hyperlink ref="O28:P28" location="D!A5" tooltip="ir a la hoja" display="ir a ESTRUCTURA ►"/>
    <hyperlink ref="O29:P29" location="E!A5" tooltip="ir a la hoja" display="ir a TESORERÍA ►"/>
    <hyperlink ref="O31:Q32" location="'P3'!A1" tooltip="Ir a la 3ª parte" display="'P3'!A1"/>
  </hyperlinks>
  <printOptions horizontalCentered="1" verticalCentered="1"/>
  <pageMargins left="0.78740157480314965" right="0.78740157480314965" top="0.98425196850393704" bottom="0.98425196850393704" header="0" footer="0"/>
  <pageSetup paperSize="9" scale="75" orientation="landscape" horizontalDpi="4294967292" verticalDpi="0" r:id="rId1"/>
  <headerFooter alignWithMargins="0"/>
  <drawing r:id="rId2"/>
</worksheet>
</file>

<file path=xl/worksheets/sheet6.xml><?xml version="1.0" encoding="utf-8"?>
<worksheet xmlns="http://schemas.openxmlformats.org/spreadsheetml/2006/main" xmlns:r="http://schemas.openxmlformats.org/officeDocument/2006/relationships">
  <sheetPr enableFormatConditionsCalculation="0">
    <tabColor indexed="57"/>
    <pageSetUpPr fitToPage="1"/>
  </sheetPr>
  <dimension ref="A1:Y124"/>
  <sheetViews>
    <sheetView showGridLines="0" showRowColHeaders="0" showZeros="0" showOutlineSymbols="0" zoomScaleNormal="100" workbookViewId="0">
      <pane xSplit="59" ySplit="4" topLeftCell="BH5" activePane="bottomRight" state="frozen"/>
      <selection pane="topRight" activeCell="BG1" sqref="BG1"/>
      <selection pane="bottomLeft" activeCell="A5" sqref="A5"/>
      <selection pane="bottomRight" activeCell="A5" sqref="A5:A95"/>
    </sheetView>
  </sheetViews>
  <sheetFormatPr baseColWidth="10" defaultRowHeight="12.75"/>
  <cols>
    <col min="1" max="1" width="4.7109375" hidden="1" customWidth="1"/>
    <col min="2" max="2" width="2.7109375" customWidth="1"/>
    <col min="3" max="3" width="1.7109375" customWidth="1"/>
    <col min="4" max="4" width="3.42578125" customWidth="1"/>
    <col min="5" max="5" width="24.28515625" customWidth="1"/>
    <col min="6" max="6" width="2.85546875" customWidth="1"/>
    <col min="7" max="7" width="29.5703125" customWidth="1"/>
    <col min="8" max="8" width="2.7109375" customWidth="1"/>
    <col min="9" max="9" width="29.5703125" customWidth="1"/>
    <col min="10" max="10" width="22.140625" customWidth="1"/>
    <col min="11" max="11" width="3.42578125" customWidth="1"/>
    <col min="12" max="12" width="1.7109375" customWidth="1"/>
    <col min="13" max="13" width="26.28515625" customWidth="1"/>
  </cols>
  <sheetData>
    <row r="1" spans="1:25" ht="3.95" customHeight="1">
      <c r="A1" s="32"/>
      <c r="B1" s="32"/>
      <c r="C1" s="32"/>
      <c r="D1" s="32"/>
      <c r="E1" s="32"/>
      <c r="F1" s="28"/>
      <c r="G1" s="33"/>
      <c r="H1" s="33"/>
      <c r="I1" s="9"/>
      <c r="J1" s="9"/>
      <c r="K1" s="9"/>
      <c r="L1" s="9"/>
      <c r="M1" s="9"/>
      <c r="N1" s="9"/>
      <c r="O1" s="9"/>
      <c r="P1" s="9"/>
      <c r="Q1" s="9"/>
      <c r="R1" s="9"/>
      <c r="S1" s="9"/>
      <c r="T1" s="9"/>
      <c r="U1" s="9"/>
      <c r="V1" s="9"/>
      <c r="W1" s="9"/>
      <c r="X1" s="9"/>
      <c r="Y1" s="16"/>
    </row>
    <row r="2" spans="1:25" ht="3.95" customHeight="1">
      <c r="A2" s="32"/>
      <c r="B2" s="32"/>
      <c r="C2" s="309"/>
      <c r="D2" s="239"/>
      <c r="E2" s="239"/>
      <c r="F2" s="310"/>
      <c r="G2" s="311"/>
      <c r="H2" s="311"/>
      <c r="I2" s="312"/>
      <c r="J2" s="312"/>
      <c r="K2" s="312"/>
      <c r="L2" s="24"/>
      <c r="M2" s="9"/>
      <c r="N2" s="9"/>
      <c r="O2" s="9"/>
      <c r="P2" s="9"/>
      <c r="Q2" s="9"/>
      <c r="R2" s="9"/>
      <c r="S2" s="9"/>
      <c r="T2" s="9"/>
      <c r="U2" s="9"/>
      <c r="V2" s="9"/>
      <c r="W2" s="9"/>
      <c r="X2" s="9"/>
      <c r="Y2" s="16"/>
    </row>
    <row r="3" spans="1:25" ht="24.95" customHeight="1">
      <c r="A3" s="32"/>
      <c r="B3" s="32"/>
      <c r="C3" s="313"/>
      <c r="D3" s="956" t="s">
        <v>83</v>
      </c>
      <c r="E3" s="957"/>
      <c r="F3" s="957"/>
      <c r="G3" s="957"/>
      <c r="H3" s="954" t="s">
        <v>84</v>
      </c>
      <c r="I3" s="954"/>
      <c r="J3" s="954"/>
      <c r="K3" s="955"/>
      <c r="L3" s="16"/>
      <c r="M3" s="9"/>
      <c r="N3" s="9"/>
      <c r="O3" s="9"/>
      <c r="P3" s="9"/>
      <c r="Q3" s="9"/>
      <c r="R3" s="9"/>
      <c r="S3" s="9"/>
      <c r="T3" s="9"/>
      <c r="U3" s="9"/>
      <c r="V3" s="9"/>
      <c r="W3" s="9"/>
      <c r="X3" s="9"/>
      <c r="Y3" s="16"/>
    </row>
    <row r="4" spans="1:25" ht="5.0999999999999996" customHeight="1">
      <c r="A4" s="32"/>
      <c r="B4" s="32"/>
      <c r="C4" s="313"/>
      <c r="D4" s="314"/>
      <c r="E4" s="314"/>
      <c r="F4" s="315"/>
      <c r="G4" s="316"/>
      <c r="H4" s="316"/>
      <c r="I4" s="221"/>
      <c r="J4" s="221"/>
      <c r="K4" s="221"/>
      <c r="L4" s="16"/>
      <c r="M4" s="9"/>
      <c r="N4" s="9"/>
      <c r="O4" s="9"/>
      <c r="P4" s="9"/>
      <c r="Q4" s="9"/>
      <c r="R4" s="9"/>
      <c r="S4" s="9"/>
      <c r="T4" s="9"/>
      <c r="U4" s="9"/>
      <c r="V4" s="9"/>
      <c r="W4" s="9"/>
      <c r="X4" s="9"/>
      <c r="Y4" s="16"/>
    </row>
    <row r="5" spans="1:25" ht="5.0999999999999996" customHeight="1">
      <c r="A5" s="9"/>
      <c r="B5" s="9"/>
      <c r="C5" s="303"/>
      <c r="D5" s="317"/>
      <c r="E5" s="318"/>
      <c r="F5" s="319"/>
      <c r="G5" s="320"/>
      <c r="H5" s="319"/>
      <c r="I5" s="284"/>
      <c r="J5" s="284"/>
      <c r="K5" s="321"/>
      <c r="L5" s="16"/>
      <c r="M5" s="9"/>
      <c r="N5" s="9"/>
      <c r="O5" s="9"/>
      <c r="P5" s="9"/>
      <c r="Q5" s="9"/>
      <c r="R5" s="9"/>
      <c r="S5" s="9"/>
      <c r="T5" s="9"/>
      <c r="U5" s="9"/>
      <c r="V5" s="9"/>
      <c r="W5" s="9"/>
      <c r="X5" s="9"/>
      <c r="Y5" s="16"/>
    </row>
    <row r="6" spans="1:25" ht="14.25">
      <c r="A6" s="9"/>
      <c r="B6" s="9"/>
      <c r="C6" s="303"/>
      <c r="D6" s="332">
        <v>1</v>
      </c>
      <c r="E6" s="333"/>
      <c r="F6" s="334"/>
      <c r="G6" s="335"/>
      <c r="H6" s="334"/>
      <c r="I6" s="231"/>
      <c r="J6" s="232"/>
      <c r="K6" s="322"/>
      <c r="L6" s="16"/>
      <c r="M6" s="9"/>
      <c r="N6" s="9"/>
      <c r="O6" s="9"/>
      <c r="P6" s="9"/>
      <c r="Q6" s="9"/>
      <c r="R6" s="9"/>
      <c r="S6" s="9"/>
      <c r="T6" s="9"/>
      <c r="U6" s="9"/>
      <c r="V6" s="9"/>
      <c r="W6" s="9"/>
      <c r="X6" s="9"/>
      <c r="Y6" s="16"/>
    </row>
    <row r="7" spans="1:25">
      <c r="A7" s="9"/>
      <c r="B7" s="9"/>
      <c r="C7" s="303"/>
      <c r="D7" s="323"/>
      <c r="E7" s="336"/>
      <c r="F7" s="330"/>
      <c r="G7" s="331"/>
      <c r="H7" s="330"/>
      <c r="I7" s="192"/>
      <c r="J7" s="233"/>
      <c r="K7" s="322"/>
      <c r="L7" s="16"/>
      <c r="M7" s="9"/>
      <c r="N7" s="9"/>
      <c r="O7" s="9"/>
      <c r="P7" s="9"/>
      <c r="Q7" s="9"/>
      <c r="R7" s="9"/>
      <c r="S7" s="9"/>
      <c r="T7" s="9"/>
      <c r="U7" s="9"/>
      <c r="V7" s="9"/>
      <c r="W7" s="9"/>
      <c r="X7" s="9"/>
      <c r="Y7" s="16"/>
    </row>
    <row r="8" spans="1:25">
      <c r="A8" s="9"/>
      <c r="B8" s="9"/>
      <c r="C8" s="303"/>
      <c r="D8" s="323"/>
      <c r="E8" s="336"/>
      <c r="F8" s="330"/>
      <c r="G8" s="331"/>
      <c r="H8" s="330"/>
      <c r="I8" s="192"/>
      <c r="J8" s="233"/>
      <c r="K8" s="322"/>
      <c r="L8" s="16"/>
      <c r="M8" s="9"/>
      <c r="N8" s="9"/>
      <c r="O8" s="9"/>
      <c r="P8" s="9"/>
      <c r="Q8" s="9"/>
      <c r="R8" s="9"/>
      <c r="S8" s="9"/>
      <c r="T8" s="9"/>
      <c r="U8" s="9"/>
      <c r="V8" s="9"/>
      <c r="W8" s="9"/>
      <c r="X8" s="9"/>
      <c r="Y8" s="16"/>
    </row>
    <row r="9" spans="1:25">
      <c r="A9" s="9"/>
      <c r="B9" s="9"/>
      <c r="C9" s="303"/>
      <c r="D9" s="323"/>
      <c r="E9" s="336"/>
      <c r="F9" s="330"/>
      <c r="G9" s="331"/>
      <c r="H9" s="330"/>
      <c r="I9" s="192"/>
      <c r="J9" s="233"/>
      <c r="K9" s="322"/>
      <c r="L9" s="16"/>
      <c r="M9" s="9"/>
      <c r="N9" s="9"/>
      <c r="O9" s="9"/>
      <c r="P9" s="9"/>
      <c r="Q9" s="9"/>
      <c r="R9" s="9"/>
      <c r="S9" s="9"/>
      <c r="T9" s="9"/>
      <c r="U9" s="9"/>
      <c r="V9" s="9"/>
      <c r="W9" s="9"/>
      <c r="X9" s="9"/>
      <c r="Y9" s="16"/>
    </row>
    <row r="10" spans="1:25">
      <c r="A10" s="9"/>
      <c r="B10" s="9"/>
      <c r="C10" s="303"/>
      <c r="D10" s="323"/>
      <c r="E10" s="336"/>
      <c r="F10" s="330"/>
      <c r="G10" s="331"/>
      <c r="H10" s="330"/>
      <c r="I10" s="192"/>
      <c r="J10" s="233"/>
      <c r="K10" s="322"/>
      <c r="L10" s="16"/>
      <c r="M10" s="9"/>
      <c r="N10" s="9"/>
      <c r="O10" s="9"/>
      <c r="P10" s="9"/>
      <c r="Q10" s="9"/>
      <c r="R10" s="9"/>
      <c r="S10" s="9"/>
      <c r="T10" s="9"/>
      <c r="U10" s="9"/>
      <c r="V10" s="9"/>
      <c r="W10" s="9"/>
      <c r="X10" s="9"/>
      <c r="Y10" s="16"/>
    </row>
    <row r="11" spans="1:25">
      <c r="A11" s="9"/>
      <c r="B11" s="9"/>
      <c r="C11" s="303"/>
      <c r="D11" s="323"/>
      <c r="E11" s="336"/>
      <c r="F11" s="330"/>
      <c r="G11" s="331"/>
      <c r="H11" s="330"/>
      <c r="I11" s="192"/>
      <c r="J11" s="233"/>
      <c r="K11" s="322"/>
      <c r="L11" s="16"/>
      <c r="M11" s="9"/>
      <c r="N11" s="9"/>
      <c r="O11" s="9"/>
      <c r="P11" s="9"/>
      <c r="Q11" s="9"/>
      <c r="R11" s="9"/>
      <c r="S11" s="9"/>
      <c r="T11" s="9"/>
      <c r="U11" s="9"/>
      <c r="V11" s="9"/>
      <c r="W11" s="9"/>
      <c r="X11" s="9"/>
      <c r="Y11" s="16"/>
    </row>
    <row r="12" spans="1:25">
      <c r="A12" s="9"/>
      <c r="B12" s="9"/>
      <c r="C12" s="303"/>
      <c r="D12" s="323"/>
      <c r="E12" s="336"/>
      <c r="F12" s="330"/>
      <c r="G12" s="331"/>
      <c r="H12" s="330"/>
      <c r="I12" s="192"/>
      <c r="J12" s="233"/>
      <c r="K12" s="322"/>
      <c r="L12" s="16"/>
      <c r="M12" s="9"/>
      <c r="N12" s="9"/>
      <c r="O12" s="9"/>
      <c r="P12" s="9"/>
      <c r="Q12" s="9"/>
      <c r="R12" s="9"/>
      <c r="S12" s="9"/>
      <c r="T12" s="9"/>
      <c r="U12" s="9"/>
      <c r="V12" s="9"/>
      <c r="W12" s="9"/>
      <c r="X12" s="9"/>
      <c r="Y12" s="16"/>
    </row>
    <row r="13" spans="1:25">
      <c r="A13" s="9"/>
      <c r="B13" s="9"/>
      <c r="C13" s="303"/>
      <c r="D13" s="323"/>
      <c r="E13" s="336"/>
      <c r="F13" s="330"/>
      <c r="G13" s="331"/>
      <c r="H13" s="330"/>
      <c r="I13" s="192"/>
      <c r="J13" s="233"/>
      <c r="K13" s="322"/>
      <c r="L13" s="16"/>
      <c r="M13" s="9"/>
      <c r="N13" s="9"/>
      <c r="O13" s="9"/>
      <c r="P13" s="9"/>
      <c r="Q13" s="9"/>
      <c r="R13" s="9"/>
      <c r="S13" s="9"/>
      <c r="T13" s="9"/>
      <c r="U13" s="9"/>
      <c r="V13" s="9"/>
      <c r="W13" s="9"/>
      <c r="X13" s="9"/>
      <c r="Y13" s="16"/>
    </row>
    <row r="14" spans="1:25">
      <c r="A14" s="9"/>
      <c r="B14" s="9"/>
      <c r="C14" s="303"/>
      <c r="D14" s="323"/>
      <c r="E14" s="336"/>
      <c r="F14" s="330"/>
      <c r="G14" s="331"/>
      <c r="H14" s="330"/>
      <c r="I14" s="192"/>
      <c r="J14" s="233"/>
      <c r="K14" s="322"/>
      <c r="L14" s="16"/>
      <c r="M14" s="9"/>
      <c r="N14" s="9"/>
      <c r="O14" s="9"/>
      <c r="P14" s="9"/>
      <c r="Q14" s="9"/>
      <c r="R14" s="9"/>
      <c r="S14" s="9"/>
      <c r="T14" s="9"/>
      <c r="U14" s="9"/>
      <c r="V14" s="9"/>
      <c r="W14" s="9"/>
      <c r="X14" s="9"/>
      <c r="Y14" s="16"/>
    </row>
    <row r="15" spans="1:25">
      <c r="A15" s="9"/>
      <c r="B15" s="9"/>
      <c r="C15" s="303"/>
      <c r="D15" s="323"/>
      <c r="E15" s="336"/>
      <c r="F15" s="330"/>
      <c r="G15" s="331"/>
      <c r="H15" s="330"/>
      <c r="I15" s="192"/>
      <c r="J15" s="233"/>
      <c r="K15" s="322"/>
      <c r="L15" s="16"/>
      <c r="M15" s="9"/>
      <c r="N15" s="9"/>
      <c r="O15" s="9"/>
      <c r="P15" s="9"/>
      <c r="Q15" s="9"/>
      <c r="R15" s="9"/>
      <c r="S15" s="9"/>
      <c r="T15" s="9"/>
      <c r="U15" s="9"/>
      <c r="V15" s="9"/>
      <c r="W15" s="9"/>
      <c r="X15" s="9"/>
      <c r="Y15" s="16"/>
    </row>
    <row r="16" spans="1:25">
      <c r="A16" s="9"/>
      <c r="B16" s="9"/>
      <c r="C16" s="303"/>
      <c r="D16" s="323"/>
      <c r="E16" s="336"/>
      <c r="F16" s="330"/>
      <c r="G16" s="331"/>
      <c r="H16" s="330"/>
      <c r="I16" s="192"/>
      <c r="J16" s="233"/>
      <c r="K16" s="322"/>
      <c r="L16" s="16"/>
      <c r="M16" s="9"/>
      <c r="N16" s="9"/>
      <c r="O16" s="9"/>
      <c r="P16" s="9"/>
      <c r="Q16" s="9"/>
      <c r="R16" s="9"/>
      <c r="S16" s="9"/>
      <c r="T16" s="9"/>
      <c r="U16" s="9"/>
      <c r="V16" s="9"/>
      <c r="W16" s="9"/>
      <c r="X16" s="9"/>
      <c r="Y16" s="16"/>
    </row>
    <row r="17" spans="1:25">
      <c r="A17" s="9"/>
      <c r="B17" s="9"/>
      <c r="C17" s="303"/>
      <c r="D17" s="323"/>
      <c r="E17" s="336"/>
      <c r="F17" s="330"/>
      <c r="G17" s="331"/>
      <c r="H17" s="330"/>
      <c r="I17" s="192"/>
      <c r="J17" s="233"/>
      <c r="K17" s="322"/>
      <c r="L17" s="16"/>
      <c r="M17" s="9"/>
      <c r="N17" s="9"/>
      <c r="O17" s="9"/>
      <c r="P17" s="9"/>
      <c r="Q17" s="9"/>
      <c r="R17" s="9"/>
      <c r="S17" s="9"/>
      <c r="T17" s="9"/>
      <c r="U17" s="9"/>
      <c r="V17" s="9"/>
      <c r="W17" s="9"/>
      <c r="X17" s="9"/>
      <c r="Y17" s="16"/>
    </row>
    <row r="18" spans="1:25">
      <c r="A18" s="9"/>
      <c r="B18" s="9"/>
      <c r="C18" s="303"/>
      <c r="D18" s="323"/>
      <c r="E18" s="336"/>
      <c r="F18" s="330"/>
      <c r="G18" s="331"/>
      <c r="H18" s="330"/>
      <c r="I18" s="192"/>
      <c r="J18" s="233"/>
      <c r="K18" s="322"/>
      <c r="L18" s="16"/>
      <c r="M18" s="9"/>
      <c r="N18" s="9"/>
      <c r="O18" s="9"/>
      <c r="P18" s="9"/>
      <c r="Q18" s="9"/>
      <c r="R18" s="9"/>
      <c r="S18" s="9"/>
      <c r="T18" s="9"/>
      <c r="U18" s="9"/>
      <c r="V18" s="9"/>
      <c r="W18" s="9"/>
      <c r="X18" s="9"/>
      <c r="Y18" s="16"/>
    </row>
    <row r="19" spans="1:25">
      <c r="A19" s="9"/>
      <c r="B19" s="9"/>
      <c r="C19" s="303"/>
      <c r="D19" s="323"/>
      <c r="E19" s="336"/>
      <c r="F19" s="330"/>
      <c r="G19" s="331"/>
      <c r="H19" s="330"/>
      <c r="I19" s="192"/>
      <c r="J19" s="233"/>
      <c r="K19" s="322"/>
      <c r="L19" s="16"/>
      <c r="M19" s="9"/>
      <c r="N19" s="9"/>
      <c r="O19" s="9"/>
      <c r="P19" s="9"/>
      <c r="Q19" s="9"/>
      <c r="R19" s="9"/>
      <c r="S19" s="9"/>
      <c r="T19" s="9"/>
      <c r="U19" s="9"/>
      <c r="V19" s="9"/>
      <c r="W19" s="9"/>
      <c r="X19" s="9"/>
      <c r="Y19" s="16"/>
    </row>
    <row r="20" spans="1:25">
      <c r="A20" s="9"/>
      <c r="B20" s="9"/>
      <c r="C20" s="303"/>
      <c r="D20" s="323"/>
      <c r="E20" s="336"/>
      <c r="F20" s="330"/>
      <c r="G20" s="331"/>
      <c r="H20" s="330"/>
      <c r="I20" s="192"/>
      <c r="J20" s="233"/>
      <c r="K20" s="322"/>
      <c r="L20" s="16"/>
      <c r="M20" s="9"/>
      <c r="N20" s="9"/>
      <c r="O20" s="9"/>
      <c r="P20" s="9"/>
      <c r="Q20" s="9"/>
      <c r="R20" s="9"/>
      <c r="S20" s="9"/>
      <c r="T20" s="9"/>
      <c r="U20" s="9"/>
      <c r="V20" s="9"/>
      <c r="W20" s="9"/>
      <c r="X20" s="9"/>
      <c r="Y20" s="16"/>
    </row>
    <row r="21" spans="1:25">
      <c r="A21" s="9"/>
      <c r="B21" s="9"/>
      <c r="C21" s="303"/>
      <c r="D21" s="323"/>
      <c r="E21" s="336"/>
      <c r="F21" s="330"/>
      <c r="G21" s="331"/>
      <c r="H21" s="330"/>
      <c r="I21" s="192"/>
      <c r="J21" s="233"/>
      <c r="K21" s="322"/>
      <c r="L21" s="16"/>
      <c r="M21" s="9"/>
      <c r="N21" s="9"/>
      <c r="O21" s="9"/>
      <c r="P21" s="9"/>
      <c r="Q21" s="9"/>
      <c r="R21" s="9"/>
      <c r="S21" s="9"/>
      <c r="T21" s="9"/>
      <c r="U21" s="9"/>
      <c r="V21" s="9"/>
      <c r="W21" s="9"/>
      <c r="X21" s="9"/>
      <c r="Y21" s="16"/>
    </row>
    <row r="22" spans="1:25">
      <c r="A22" s="9"/>
      <c r="B22" s="9"/>
      <c r="C22" s="303"/>
      <c r="D22" s="323"/>
      <c r="E22" s="336"/>
      <c r="F22" s="330"/>
      <c r="G22" s="331"/>
      <c r="H22" s="330"/>
      <c r="I22" s="192"/>
      <c r="J22" s="233"/>
      <c r="K22" s="322"/>
      <c r="L22" s="16"/>
      <c r="M22" s="9"/>
      <c r="N22" s="9"/>
      <c r="O22" s="9"/>
      <c r="P22" s="9"/>
      <c r="Q22" s="9"/>
      <c r="R22" s="9"/>
      <c r="S22" s="9"/>
      <c r="T22" s="9"/>
      <c r="U22" s="9"/>
      <c r="V22" s="9"/>
      <c r="W22" s="9"/>
      <c r="X22" s="9"/>
      <c r="Y22" s="16"/>
    </row>
    <row r="23" spans="1:25">
      <c r="A23" s="9"/>
      <c r="B23" s="9"/>
      <c r="C23" s="303"/>
      <c r="D23" s="323"/>
      <c r="E23" s="336"/>
      <c r="F23" s="330"/>
      <c r="G23" s="331"/>
      <c r="H23" s="330"/>
      <c r="I23" s="192"/>
      <c r="J23" s="233"/>
      <c r="K23" s="322"/>
      <c r="L23" s="16"/>
      <c r="M23" s="9"/>
      <c r="N23" s="9"/>
      <c r="O23" s="9"/>
      <c r="P23" s="9"/>
      <c r="Q23" s="9"/>
      <c r="R23" s="9"/>
      <c r="S23" s="9"/>
      <c r="T23" s="9"/>
      <c r="U23" s="9"/>
      <c r="V23" s="9"/>
      <c r="W23" s="9"/>
      <c r="X23" s="9"/>
      <c r="Y23" s="16"/>
    </row>
    <row r="24" spans="1:25">
      <c r="A24" s="9"/>
      <c r="B24" s="9"/>
      <c r="C24" s="303"/>
      <c r="D24" s="323"/>
      <c r="E24" s="336"/>
      <c r="F24" s="330"/>
      <c r="G24" s="331"/>
      <c r="H24" s="330"/>
      <c r="I24" s="192"/>
      <c r="J24" s="233"/>
      <c r="K24" s="322"/>
      <c r="L24" s="16"/>
      <c r="M24" s="9"/>
      <c r="N24" s="9"/>
      <c r="O24" s="9"/>
      <c r="P24" s="9"/>
      <c r="Q24" s="9"/>
      <c r="R24" s="9"/>
      <c r="S24" s="9"/>
      <c r="T24" s="9"/>
      <c r="U24" s="9"/>
      <c r="V24" s="9"/>
      <c r="W24" s="9"/>
      <c r="X24" s="9"/>
      <c r="Y24" s="16"/>
    </row>
    <row r="25" spans="1:25">
      <c r="A25" s="9"/>
      <c r="B25" s="9"/>
      <c r="C25" s="303"/>
      <c r="D25" s="323"/>
      <c r="E25" s="336"/>
      <c r="F25" s="330"/>
      <c r="G25" s="331"/>
      <c r="H25" s="330"/>
      <c r="I25" s="192"/>
      <c r="J25" s="233"/>
      <c r="K25" s="322"/>
      <c r="L25" s="16"/>
      <c r="M25" s="9"/>
      <c r="N25" s="9"/>
      <c r="O25" s="9"/>
      <c r="P25" s="9"/>
      <c r="Q25" s="9"/>
      <c r="R25" s="9"/>
      <c r="S25" s="9"/>
      <c r="T25" s="9"/>
      <c r="U25" s="9"/>
      <c r="V25" s="9"/>
      <c r="W25" s="9"/>
      <c r="X25" s="9"/>
      <c r="Y25" s="16"/>
    </row>
    <row r="26" spans="1:25">
      <c r="A26" s="9"/>
      <c r="B26" s="9"/>
      <c r="C26" s="303"/>
      <c r="D26" s="323"/>
      <c r="E26" s="336"/>
      <c r="F26" s="330"/>
      <c r="G26" s="331"/>
      <c r="H26" s="330"/>
      <c r="I26" s="192"/>
      <c r="J26" s="233"/>
      <c r="K26" s="322"/>
      <c r="L26" s="16"/>
      <c r="M26" s="9"/>
      <c r="N26" s="9"/>
      <c r="O26" s="9"/>
      <c r="P26" s="9"/>
      <c r="Q26" s="9"/>
      <c r="R26" s="9"/>
      <c r="S26" s="9"/>
      <c r="T26" s="9"/>
      <c r="U26" s="9"/>
      <c r="V26" s="9"/>
      <c r="W26" s="9"/>
      <c r="X26" s="9"/>
      <c r="Y26" s="16"/>
    </row>
    <row r="27" spans="1:25">
      <c r="A27" s="9"/>
      <c r="B27" s="9"/>
      <c r="C27" s="303"/>
      <c r="D27" s="323"/>
      <c r="E27" s="336"/>
      <c r="F27" s="330"/>
      <c r="G27" s="331"/>
      <c r="H27" s="330"/>
      <c r="I27" s="192"/>
      <c r="J27" s="233"/>
      <c r="K27" s="322"/>
      <c r="L27" s="16"/>
      <c r="M27" s="9"/>
      <c r="N27" s="9"/>
      <c r="O27" s="9"/>
      <c r="P27" s="9"/>
      <c r="Q27" s="9"/>
      <c r="R27" s="9"/>
      <c r="S27" s="9"/>
      <c r="T27" s="9"/>
      <c r="U27" s="9"/>
      <c r="V27" s="9"/>
      <c r="W27" s="9"/>
      <c r="X27" s="9"/>
      <c r="Y27" s="16"/>
    </row>
    <row r="28" spans="1:25">
      <c r="A28" s="9"/>
      <c r="B28" s="9"/>
      <c r="C28" s="303"/>
      <c r="D28" s="323"/>
      <c r="E28" s="336"/>
      <c r="F28" s="330"/>
      <c r="G28" s="331"/>
      <c r="H28" s="330"/>
      <c r="I28" s="192"/>
      <c r="J28" s="233"/>
      <c r="K28" s="322"/>
      <c r="L28" s="16"/>
      <c r="M28" s="9"/>
      <c r="N28" s="9"/>
      <c r="O28" s="9"/>
      <c r="P28" s="9"/>
      <c r="Q28" s="9"/>
      <c r="R28" s="9"/>
      <c r="S28" s="9"/>
      <c r="T28" s="9"/>
      <c r="U28" s="9"/>
      <c r="V28" s="9"/>
      <c r="W28" s="9"/>
      <c r="X28" s="9"/>
      <c r="Y28" s="16"/>
    </row>
    <row r="29" spans="1:25">
      <c r="A29" s="9"/>
      <c r="B29" s="9"/>
      <c r="C29" s="303"/>
      <c r="D29" s="323"/>
      <c r="E29" s="336"/>
      <c r="F29" s="330"/>
      <c r="G29" s="331"/>
      <c r="H29" s="330"/>
      <c r="I29" s="192"/>
      <c r="J29" s="233"/>
      <c r="K29" s="322"/>
      <c r="L29" s="16"/>
      <c r="M29" s="9"/>
      <c r="N29" s="9"/>
      <c r="O29" s="9"/>
      <c r="P29" s="9"/>
      <c r="Q29" s="9"/>
      <c r="R29" s="9"/>
      <c r="S29" s="9"/>
      <c r="T29" s="9"/>
      <c r="U29" s="9"/>
      <c r="V29" s="9"/>
      <c r="W29" s="9"/>
      <c r="X29" s="9"/>
      <c r="Y29" s="16"/>
    </row>
    <row r="30" spans="1:25">
      <c r="A30" s="9"/>
      <c r="B30" s="9"/>
      <c r="C30" s="303"/>
      <c r="D30" s="323"/>
      <c r="E30" s="336"/>
      <c r="F30" s="330"/>
      <c r="G30" s="331"/>
      <c r="H30" s="330"/>
      <c r="I30" s="192"/>
      <c r="J30" s="233"/>
      <c r="K30" s="322"/>
      <c r="L30" s="16"/>
      <c r="M30" s="9"/>
      <c r="N30" s="9"/>
      <c r="O30" s="9"/>
      <c r="P30" s="9"/>
      <c r="Q30" s="9"/>
      <c r="R30" s="9"/>
      <c r="S30" s="9"/>
      <c r="T30" s="9"/>
      <c r="U30" s="9"/>
      <c r="V30" s="9"/>
      <c r="W30" s="9"/>
      <c r="X30" s="9"/>
      <c r="Y30" s="16"/>
    </row>
    <row r="31" spans="1:25">
      <c r="A31" s="9"/>
      <c r="B31" s="9"/>
      <c r="C31" s="303"/>
      <c r="D31" s="323"/>
      <c r="E31" s="336"/>
      <c r="F31" s="330"/>
      <c r="G31" s="331"/>
      <c r="H31" s="330"/>
      <c r="I31" s="192"/>
      <c r="J31" s="233"/>
      <c r="K31" s="322"/>
      <c r="L31" s="16"/>
      <c r="M31" s="9"/>
      <c r="N31" s="9"/>
      <c r="O31" s="9"/>
      <c r="P31" s="9"/>
      <c r="Q31" s="9"/>
      <c r="R31" s="9"/>
      <c r="S31" s="9"/>
      <c r="T31" s="9"/>
      <c r="U31" s="9"/>
      <c r="V31" s="9"/>
      <c r="W31" s="9"/>
      <c r="X31" s="9"/>
      <c r="Y31" s="16"/>
    </row>
    <row r="32" spans="1:25">
      <c r="A32" s="9"/>
      <c r="B32" s="9"/>
      <c r="C32" s="303"/>
      <c r="D32" s="323"/>
      <c r="E32" s="336"/>
      <c r="F32" s="330"/>
      <c r="G32" s="331"/>
      <c r="H32" s="330"/>
      <c r="I32" s="192"/>
      <c r="J32" s="233"/>
      <c r="K32" s="322"/>
      <c r="L32" s="16"/>
      <c r="M32" s="9"/>
      <c r="N32" s="9"/>
      <c r="O32" s="9"/>
      <c r="P32" s="9"/>
      <c r="Q32" s="9"/>
      <c r="R32" s="9"/>
      <c r="S32" s="9"/>
      <c r="T32" s="9"/>
      <c r="U32" s="9"/>
      <c r="V32" s="9"/>
      <c r="W32" s="9"/>
      <c r="X32" s="9"/>
      <c r="Y32" s="16"/>
    </row>
    <row r="33" spans="1:25">
      <c r="A33" s="9"/>
      <c r="B33" s="9"/>
      <c r="C33" s="303"/>
      <c r="D33" s="323"/>
      <c r="E33" s="336"/>
      <c r="F33" s="330"/>
      <c r="G33" s="331"/>
      <c r="H33" s="330"/>
      <c r="I33" s="192"/>
      <c r="J33" s="233"/>
      <c r="K33" s="322"/>
      <c r="L33" s="16"/>
      <c r="M33" s="9"/>
      <c r="N33" s="9"/>
      <c r="O33" s="9"/>
      <c r="P33" s="9"/>
      <c r="Q33" s="9"/>
      <c r="R33" s="9"/>
      <c r="S33" s="9"/>
      <c r="T33" s="9"/>
      <c r="U33" s="9"/>
      <c r="V33" s="9"/>
      <c r="W33" s="9"/>
      <c r="X33" s="9"/>
      <c r="Y33" s="16"/>
    </row>
    <row r="34" spans="1:25">
      <c r="A34" s="9"/>
      <c r="B34" s="9"/>
      <c r="C34" s="303"/>
      <c r="D34" s="323"/>
      <c r="E34" s="336"/>
      <c r="F34" s="330"/>
      <c r="G34" s="331"/>
      <c r="H34" s="330"/>
      <c r="I34" s="192"/>
      <c r="J34" s="233"/>
      <c r="K34" s="322"/>
      <c r="L34" s="16"/>
      <c r="M34" s="9"/>
      <c r="N34" s="9"/>
      <c r="O34" s="9"/>
      <c r="P34" s="9"/>
      <c r="Q34" s="9"/>
      <c r="R34" s="9"/>
      <c r="S34" s="9"/>
      <c r="T34" s="9"/>
      <c r="U34" s="9"/>
      <c r="V34" s="9"/>
      <c r="W34" s="9"/>
      <c r="X34" s="9"/>
      <c r="Y34" s="16"/>
    </row>
    <row r="35" spans="1:25">
      <c r="A35" s="9"/>
      <c r="B35" s="9"/>
      <c r="C35" s="303"/>
      <c r="D35" s="323"/>
      <c r="E35" s="336"/>
      <c r="F35" s="330"/>
      <c r="G35" s="331"/>
      <c r="H35" s="330"/>
      <c r="I35" s="192"/>
      <c r="J35" s="233"/>
      <c r="K35" s="322"/>
      <c r="L35" s="16"/>
      <c r="M35" s="9"/>
      <c r="N35" s="9"/>
      <c r="O35" s="9"/>
      <c r="P35" s="9"/>
      <c r="Q35" s="9"/>
      <c r="R35" s="9"/>
      <c r="S35" s="9"/>
      <c r="T35" s="9"/>
      <c r="U35" s="9"/>
      <c r="V35" s="9"/>
      <c r="W35" s="9"/>
      <c r="X35" s="9"/>
      <c r="Y35" s="16"/>
    </row>
    <row r="36" spans="1:25">
      <c r="A36" s="9"/>
      <c r="B36" s="9"/>
      <c r="C36" s="303"/>
      <c r="D36" s="323"/>
      <c r="E36" s="336"/>
      <c r="F36" s="330"/>
      <c r="G36" s="331"/>
      <c r="H36" s="330"/>
      <c r="I36" s="192"/>
      <c r="J36" s="233"/>
      <c r="K36" s="322"/>
      <c r="L36" s="16"/>
      <c r="M36" s="9"/>
      <c r="N36" s="9"/>
      <c r="O36" s="9"/>
      <c r="P36" s="9"/>
      <c r="Q36" s="9"/>
      <c r="R36" s="9"/>
      <c r="S36" s="9"/>
      <c r="T36" s="9"/>
      <c r="U36" s="9"/>
      <c r="V36" s="9"/>
      <c r="W36" s="9"/>
      <c r="X36" s="9"/>
      <c r="Y36" s="16"/>
    </row>
    <row r="37" spans="1:25">
      <c r="A37" s="9"/>
      <c r="B37" s="9"/>
      <c r="C37" s="303"/>
      <c r="D37" s="323"/>
      <c r="E37" s="336"/>
      <c r="F37" s="330"/>
      <c r="G37" s="331"/>
      <c r="H37" s="330"/>
      <c r="I37" s="192"/>
      <c r="J37" s="233"/>
      <c r="K37" s="322"/>
      <c r="L37" s="16"/>
      <c r="M37" s="9"/>
      <c r="N37" s="9"/>
      <c r="O37" s="9"/>
      <c r="P37" s="9"/>
      <c r="Q37" s="9"/>
      <c r="R37" s="9"/>
      <c r="S37" s="9"/>
      <c r="T37" s="9"/>
      <c r="U37" s="9"/>
      <c r="V37" s="9"/>
      <c r="W37" s="9"/>
      <c r="X37" s="9"/>
      <c r="Y37" s="16"/>
    </row>
    <row r="38" spans="1:25">
      <c r="A38" s="9"/>
      <c r="B38" s="9"/>
      <c r="C38" s="303"/>
      <c r="D38" s="323"/>
      <c r="E38" s="336"/>
      <c r="F38" s="330"/>
      <c r="G38" s="331"/>
      <c r="H38" s="330"/>
      <c r="I38" s="192"/>
      <c r="J38" s="233"/>
      <c r="K38" s="322"/>
      <c r="L38" s="16"/>
      <c r="M38" s="9"/>
      <c r="N38" s="9"/>
      <c r="O38" s="9"/>
      <c r="P38" s="9"/>
      <c r="Q38" s="9"/>
      <c r="R38" s="9"/>
      <c r="S38" s="9"/>
      <c r="T38" s="9"/>
      <c r="U38" s="9"/>
      <c r="V38" s="9"/>
      <c r="W38" s="9"/>
      <c r="X38" s="9"/>
      <c r="Y38" s="16"/>
    </row>
    <row r="39" spans="1:25">
      <c r="A39" s="9"/>
      <c r="B39" s="9"/>
      <c r="C39" s="303"/>
      <c r="D39" s="323"/>
      <c r="E39" s="336"/>
      <c r="F39" s="330"/>
      <c r="G39" s="331"/>
      <c r="H39" s="330"/>
      <c r="I39" s="192"/>
      <c r="J39" s="233"/>
      <c r="K39" s="322"/>
      <c r="L39" s="16"/>
      <c r="M39" s="9"/>
      <c r="N39" s="9"/>
      <c r="O39" s="9"/>
      <c r="P39" s="9"/>
      <c r="Q39" s="9"/>
      <c r="R39" s="9"/>
      <c r="S39" s="9"/>
      <c r="T39" s="9"/>
      <c r="U39" s="9"/>
      <c r="V39" s="9"/>
      <c r="W39" s="9"/>
      <c r="X39" s="9"/>
      <c r="Y39" s="16"/>
    </row>
    <row r="40" spans="1:25">
      <c r="A40" s="9"/>
      <c r="B40" s="9"/>
      <c r="C40" s="303"/>
      <c r="D40" s="323"/>
      <c r="E40" s="336"/>
      <c r="F40" s="330"/>
      <c r="G40" s="331"/>
      <c r="H40" s="330"/>
      <c r="I40" s="192"/>
      <c r="J40" s="233"/>
      <c r="K40" s="322"/>
      <c r="L40" s="16"/>
      <c r="M40" s="9"/>
      <c r="N40" s="9"/>
      <c r="O40" s="9"/>
      <c r="P40" s="9"/>
      <c r="Q40" s="9"/>
      <c r="R40" s="9"/>
      <c r="S40" s="9"/>
      <c r="T40" s="9"/>
      <c r="U40" s="9"/>
      <c r="V40" s="9"/>
      <c r="W40" s="9"/>
      <c r="X40" s="9"/>
      <c r="Y40" s="16"/>
    </row>
    <row r="41" spans="1:25">
      <c r="A41" s="9"/>
      <c r="B41" s="9"/>
      <c r="C41" s="303"/>
      <c r="D41" s="323"/>
      <c r="E41" s="336"/>
      <c r="F41" s="330"/>
      <c r="G41" s="331"/>
      <c r="H41" s="330"/>
      <c r="I41" s="192"/>
      <c r="J41" s="233"/>
      <c r="K41" s="322"/>
      <c r="L41" s="16"/>
      <c r="M41" s="9"/>
      <c r="N41" s="9"/>
      <c r="O41" s="9"/>
      <c r="P41" s="9"/>
      <c r="Q41" s="9"/>
      <c r="R41" s="9"/>
      <c r="S41" s="9"/>
      <c r="T41" s="9"/>
      <c r="U41" s="9"/>
      <c r="V41" s="9"/>
      <c r="W41" s="9"/>
      <c r="X41" s="9"/>
      <c r="Y41" s="16"/>
    </row>
    <row r="42" spans="1:25">
      <c r="A42" s="9"/>
      <c r="B42" s="9"/>
      <c r="C42" s="303"/>
      <c r="D42" s="323"/>
      <c r="E42" s="337"/>
      <c r="F42" s="338"/>
      <c r="G42" s="339"/>
      <c r="H42" s="338"/>
      <c r="I42" s="197"/>
      <c r="J42" s="235"/>
      <c r="K42" s="322"/>
      <c r="L42" s="16"/>
      <c r="M42" s="9"/>
      <c r="N42" s="9"/>
      <c r="O42" s="9"/>
      <c r="P42" s="9"/>
      <c r="Q42" s="9"/>
      <c r="R42" s="9"/>
      <c r="S42" s="9"/>
      <c r="T42" s="9"/>
      <c r="U42" s="9"/>
      <c r="V42" s="9"/>
      <c r="W42" s="9"/>
      <c r="X42" s="9"/>
      <c r="Y42" s="16"/>
    </row>
    <row r="43" spans="1:25" ht="5.0999999999999996" customHeight="1">
      <c r="A43" s="9"/>
      <c r="B43" s="9"/>
      <c r="C43" s="303"/>
      <c r="D43" s="324"/>
      <c r="E43" s="325"/>
      <c r="F43" s="326"/>
      <c r="G43" s="327"/>
      <c r="H43" s="326"/>
      <c r="I43" s="286"/>
      <c r="J43" s="286"/>
      <c r="K43" s="328"/>
      <c r="L43" s="16"/>
      <c r="M43" s="9"/>
      <c r="N43" s="9"/>
      <c r="O43" s="9"/>
      <c r="P43" s="9"/>
      <c r="Q43" s="9"/>
      <c r="R43" s="9"/>
      <c r="S43" s="9"/>
      <c r="T43" s="9"/>
      <c r="U43" s="9"/>
      <c r="V43" s="9"/>
      <c r="W43" s="9"/>
      <c r="X43" s="9"/>
      <c r="Y43" s="16"/>
    </row>
    <row r="44" spans="1:25" ht="5.0999999999999996" customHeight="1">
      <c r="A44" s="9"/>
      <c r="B44" s="9"/>
      <c r="C44" s="303"/>
      <c r="D44" s="317"/>
      <c r="E44" s="318"/>
      <c r="F44" s="319"/>
      <c r="G44" s="320"/>
      <c r="H44" s="319"/>
      <c r="I44" s="284"/>
      <c r="J44" s="284"/>
      <c r="K44" s="321"/>
      <c r="L44" s="16"/>
      <c r="M44" s="9"/>
      <c r="N44" s="9"/>
      <c r="O44" s="9"/>
      <c r="P44" s="9"/>
      <c r="Q44" s="9"/>
      <c r="R44" s="9"/>
      <c r="S44" s="9"/>
      <c r="T44" s="9"/>
      <c r="U44" s="9"/>
      <c r="V44" s="9"/>
      <c r="W44" s="9"/>
      <c r="X44" s="9"/>
      <c r="Y44" s="16"/>
    </row>
    <row r="45" spans="1:25" ht="14.25">
      <c r="A45" s="9"/>
      <c r="B45" s="9"/>
      <c r="C45" s="303"/>
      <c r="D45" s="332">
        <v>2</v>
      </c>
      <c r="E45" s="333"/>
      <c r="F45" s="334"/>
      <c r="G45" s="335"/>
      <c r="H45" s="334"/>
      <c r="I45" s="231"/>
      <c r="J45" s="232"/>
      <c r="K45" s="322"/>
      <c r="L45" s="16"/>
      <c r="M45" s="9"/>
      <c r="N45" s="9"/>
      <c r="O45" s="9"/>
      <c r="P45" s="9"/>
      <c r="Q45" s="9"/>
      <c r="R45" s="9"/>
      <c r="S45" s="9"/>
      <c r="T45" s="9"/>
      <c r="U45" s="9"/>
      <c r="V45" s="9"/>
      <c r="W45" s="9"/>
      <c r="X45" s="9"/>
      <c r="Y45" s="16"/>
    </row>
    <row r="46" spans="1:25">
      <c r="A46" s="9"/>
      <c r="B46" s="9"/>
      <c r="C46" s="303"/>
      <c r="D46" s="323"/>
      <c r="E46" s="336"/>
      <c r="F46" s="330"/>
      <c r="G46" s="331"/>
      <c r="H46" s="330"/>
      <c r="I46" s="192"/>
      <c r="J46" s="233"/>
      <c r="K46" s="322"/>
      <c r="L46" s="16"/>
      <c r="M46" s="9"/>
      <c r="N46" s="9"/>
      <c r="O46" s="9"/>
      <c r="P46" s="9"/>
      <c r="Q46" s="9"/>
      <c r="R46" s="9"/>
      <c r="S46" s="9"/>
      <c r="T46" s="9"/>
      <c r="U46" s="9"/>
      <c r="V46" s="9"/>
      <c r="W46" s="9"/>
      <c r="X46" s="9"/>
      <c r="Y46" s="16"/>
    </row>
    <row r="47" spans="1:25">
      <c r="A47" s="9"/>
      <c r="B47" s="9"/>
      <c r="C47" s="303"/>
      <c r="D47" s="323"/>
      <c r="E47" s="336"/>
      <c r="F47" s="330"/>
      <c r="G47" s="331"/>
      <c r="H47" s="330"/>
      <c r="I47" s="192"/>
      <c r="J47" s="233"/>
      <c r="K47" s="322"/>
      <c r="L47" s="16"/>
      <c r="M47" s="9"/>
      <c r="N47" s="9"/>
      <c r="O47" s="9"/>
      <c r="P47" s="9"/>
      <c r="Q47" s="9"/>
      <c r="R47" s="9"/>
      <c r="S47" s="9"/>
      <c r="T47" s="9"/>
      <c r="U47" s="9"/>
      <c r="V47" s="9"/>
      <c r="W47" s="9"/>
      <c r="X47" s="9"/>
      <c r="Y47" s="16"/>
    </row>
    <row r="48" spans="1:25">
      <c r="A48" s="9"/>
      <c r="B48" s="9"/>
      <c r="C48" s="303"/>
      <c r="D48" s="323"/>
      <c r="E48" s="336"/>
      <c r="F48" s="330"/>
      <c r="G48" s="331"/>
      <c r="H48" s="330"/>
      <c r="I48" s="192"/>
      <c r="J48" s="233"/>
      <c r="K48" s="322"/>
      <c r="L48" s="16"/>
      <c r="M48" s="9"/>
      <c r="N48" s="9"/>
      <c r="O48" s="9"/>
      <c r="P48" s="9"/>
      <c r="Q48" s="9"/>
      <c r="R48" s="9"/>
      <c r="S48" s="9"/>
      <c r="T48" s="9"/>
      <c r="U48" s="9"/>
      <c r="V48" s="9"/>
      <c r="W48" s="9"/>
      <c r="X48" s="9"/>
      <c r="Y48" s="16"/>
    </row>
    <row r="49" spans="1:25">
      <c r="A49" s="9"/>
      <c r="B49" s="9"/>
      <c r="C49" s="303"/>
      <c r="D49" s="323"/>
      <c r="E49" s="336"/>
      <c r="F49" s="330"/>
      <c r="G49" s="331"/>
      <c r="H49" s="330"/>
      <c r="I49" s="192"/>
      <c r="J49" s="233"/>
      <c r="K49" s="322"/>
      <c r="L49" s="16"/>
      <c r="M49" s="9"/>
      <c r="N49" s="9"/>
      <c r="O49" s="9"/>
      <c r="P49" s="9"/>
      <c r="Q49" s="9"/>
      <c r="R49" s="9"/>
      <c r="S49" s="9"/>
      <c r="T49" s="9"/>
      <c r="U49" s="9"/>
      <c r="V49" s="9"/>
      <c r="W49" s="9"/>
      <c r="X49" s="9"/>
      <c r="Y49" s="16"/>
    </row>
    <row r="50" spans="1:25">
      <c r="A50" s="9"/>
      <c r="B50" s="9"/>
      <c r="C50" s="303"/>
      <c r="D50" s="323"/>
      <c r="E50" s="336"/>
      <c r="F50" s="330"/>
      <c r="G50" s="331"/>
      <c r="H50" s="330"/>
      <c r="I50" s="192"/>
      <c r="J50" s="233"/>
      <c r="K50" s="322"/>
      <c r="L50" s="16"/>
      <c r="M50" s="9"/>
      <c r="N50" s="9"/>
      <c r="O50" s="9"/>
      <c r="P50" s="9"/>
      <c r="Q50" s="9"/>
      <c r="R50" s="9"/>
      <c r="S50" s="9"/>
      <c r="T50" s="9"/>
      <c r="U50" s="9"/>
      <c r="V50" s="9"/>
      <c r="W50" s="9"/>
      <c r="X50" s="9"/>
      <c r="Y50" s="16"/>
    </row>
    <row r="51" spans="1:25">
      <c r="A51" s="9"/>
      <c r="B51" s="9"/>
      <c r="C51" s="303"/>
      <c r="D51" s="323"/>
      <c r="E51" s="336"/>
      <c r="F51" s="330"/>
      <c r="G51" s="331"/>
      <c r="H51" s="330"/>
      <c r="I51" s="192"/>
      <c r="J51" s="233"/>
      <c r="K51" s="322"/>
      <c r="L51" s="16"/>
      <c r="M51" s="9"/>
      <c r="N51" s="9"/>
      <c r="O51" s="9"/>
      <c r="P51" s="9"/>
      <c r="Q51" s="9"/>
      <c r="R51" s="9"/>
      <c r="S51" s="9"/>
      <c r="T51" s="9"/>
      <c r="U51" s="9"/>
      <c r="V51" s="9"/>
      <c r="W51" s="9"/>
      <c r="X51" s="9"/>
      <c r="Y51" s="16"/>
    </row>
    <row r="52" spans="1:25">
      <c r="A52" s="9"/>
      <c r="B52" s="9"/>
      <c r="C52" s="303"/>
      <c r="D52" s="323"/>
      <c r="E52" s="336"/>
      <c r="F52" s="330"/>
      <c r="G52" s="331"/>
      <c r="H52" s="330"/>
      <c r="I52" s="192"/>
      <c r="J52" s="233"/>
      <c r="K52" s="322"/>
      <c r="L52" s="16"/>
      <c r="M52" s="9"/>
      <c r="N52" s="9"/>
      <c r="O52" s="9"/>
      <c r="P52" s="9"/>
      <c r="Q52" s="9"/>
      <c r="R52" s="9"/>
      <c r="S52" s="9"/>
      <c r="T52" s="9"/>
      <c r="U52" s="9"/>
      <c r="V52" s="9"/>
      <c r="W52" s="9"/>
      <c r="X52" s="9"/>
      <c r="Y52" s="16"/>
    </row>
    <row r="53" spans="1:25">
      <c r="A53" s="9"/>
      <c r="B53" s="9"/>
      <c r="C53" s="303"/>
      <c r="D53" s="323"/>
      <c r="E53" s="336"/>
      <c r="F53" s="330"/>
      <c r="G53" s="331"/>
      <c r="H53" s="330"/>
      <c r="I53" s="192"/>
      <c r="J53" s="233"/>
      <c r="K53" s="322"/>
      <c r="L53" s="16"/>
      <c r="M53" s="9"/>
      <c r="N53" s="9"/>
      <c r="O53" s="9"/>
      <c r="P53" s="9"/>
      <c r="Q53" s="9"/>
      <c r="R53" s="9"/>
      <c r="S53" s="9"/>
      <c r="T53" s="9"/>
      <c r="U53" s="9"/>
      <c r="V53" s="9"/>
      <c r="W53" s="9"/>
      <c r="X53" s="9"/>
      <c r="Y53" s="16"/>
    </row>
    <row r="54" spans="1:25">
      <c r="A54" s="9"/>
      <c r="B54" s="9"/>
      <c r="C54" s="303"/>
      <c r="D54" s="323"/>
      <c r="E54" s="336"/>
      <c r="F54" s="330"/>
      <c r="G54" s="331"/>
      <c r="H54" s="330"/>
      <c r="I54" s="192"/>
      <c r="J54" s="233"/>
      <c r="K54" s="322"/>
      <c r="L54" s="16"/>
      <c r="M54" s="9"/>
      <c r="N54" s="9"/>
      <c r="O54" s="9"/>
      <c r="P54" s="9"/>
      <c r="Q54" s="9"/>
      <c r="R54" s="9"/>
      <c r="S54" s="9"/>
      <c r="T54" s="9"/>
      <c r="U54" s="9"/>
      <c r="V54" s="9"/>
      <c r="W54" s="9"/>
      <c r="X54" s="9"/>
      <c r="Y54" s="16"/>
    </row>
    <row r="55" spans="1:25">
      <c r="A55" s="9"/>
      <c r="B55" s="9"/>
      <c r="C55" s="303"/>
      <c r="D55" s="323"/>
      <c r="E55" s="336"/>
      <c r="F55" s="330"/>
      <c r="G55" s="331"/>
      <c r="H55" s="330"/>
      <c r="I55" s="192"/>
      <c r="J55" s="233"/>
      <c r="K55" s="322"/>
      <c r="L55" s="16"/>
      <c r="M55" s="9"/>
      <c r="N55" s="9"/>
      <c r="O55" s="9"/>
      <c r="P55" s="9"/>
      <c r="Q55" s="9"/>
      <c r="R55" s="9"/>
      <c r="S55" s="9"/>
      <c r="T55" s="9"/>
      <c r="U55" s="9"/>
      <c r="V55" s="9"/>
      <c r="W55" s="9"/>
      <c r="X55" s="9"/>
      <c r="Y55" s="16"/>
    </row>
    <row r="56" spans="1:25">
      <c r="A56" s="9"/>
      <c r="B56" s="9"/>
      <c r="C56" s="303"/>
      <c r="D56" s="323"/>
      <c r="E56" s="336"/>
      <c r="F56" s="330"/>
      <c r="G56" s="331"/>
      <c r="H56" s="330"/>
      <c r="I56" s="192"/>
      <c r="J56" s="233"/>
      <c r="K56" s="322"/>
      <c r="L56" s="16"/>
      <c r="M56" s="9"/>
      <c r="N56" s="9"/>
      <c r="O56" s="9"/>
      <c r="P56" s="9"/>
      <c r="Q56" s="9"/>
      <c r="R56" s="9"/>
      <c r="S56" s="9"/>
      <c r="T56" s="9"/>
      <c r="U56" s="9"/>
      <c r="V56" s="9"/>
      <c r="W56" s="9"/>
      <c r="X56" s="9"/>
      <c r="Y56" s="16"/>
    </row>
    <row r="57" spans="1:25">
      <c r="A57" s="9"/>
      <c r="B57" s="9"/>
      <c r="C57" s="303"/>
      <c r="D57" s="323"/>
      <c r="E57" s="336"/>
      <c r="F57" s="330"/>
      <c r="G57" s="331"/>
      <c r="H57" s="330"/>
      <c r="I57" s="192"/>
      <c r="J57" s="233"/>
      <c r="K57" s="322"/>
      <c r="L57" s="16"/>
      <c r="M57" s="9"/>
      <c r="N57" s="9"/>
      <c r="O57" s="9"/>
      <c r="P57" s="9"/>
      <c r="Q57" s="9"/>
      <c r="R57" s="9"/>
      <c r="S57" s="9"/>
      <c r="T57" s="9"/>
      <c r="U57" s="9"/>
      <c r="V57" s="9"/>
      <c r="W57" s="9"/>
      <c r="X57" s="9"/>
      <c r="Y57" s="16"/>
    </row>
    <row r="58" spans="1:25">
      <c r="A58" s="9"/>
      <c r="B58" s="9"/>
      <c r="C58" s="303"/>
      <c r="D58" s="323"/>
      <c r="E58" s="336"/>
      <c r="F58" s="330"/>
      <c r="G58" s="331"/>
      <c r="H58" s="330"/>
      <c r="I58" s="192"/>
      <c r="J58" s="233"/>
      <c r="K58" s="322"/>
      <c r="L58" s="16"/>
      <c r="M58" s="9"/>
      <c r="N58" s="9"/>
      <c r="O58" s="9"/>
      <c r="P58" s="9"/>
      <c r="Q58" s="9"/>
      <c r="R58" s="9"/>
      <c r="S58" s="9"/>
      <c r="T58" s="9"/>
      <c r="U58" s="9"/>
      <c r="V58" s="9"/>
      <c r="W58" s="9"/>
      <c r="X58" s="9"/>
      <c r="Y58" s="16"/>
    </row>
    <row r="59" spans="1:25">
      <c r="A59" s="9"/>
      <c r="B59" s="9"/>
      <c r="C59" s="303"/>
      <c r="D59" s="323"/>
      <c r="E59" s="336"/>
      <c r="F59" s="330"/>
      <c r="G59" s="331"/>
      <c r="H59" s="330"/>
      <c r="I59" s="192"/>
      <c r="J59" s="233"/>
      <c r="K59" s="322"/>
      <c r="L59" s="16"/>
      <c r="M59" s="9"/>
      <c r="N59" s="9"/>
      <c r="O59" s="9"/>
      <c r="P59" s="9"/>
      <c r="Q59" s="9"/>
      <c r="R59" s="9"/>
      <c r="S59" s="9"/>
      <c r="T59" s="9"/>
      <c r="U59" s="9"/>
      <c r="V59" s="9"/>
      <c r="W59" s="9"/>
      <c r="X59" s="9"/>
      <c r="Y59" s="16"/>
    </row>
    <row r="60" spans="1:25">
      <c r="A60" s="9"/>
      <c r="B60" s="9"/>
      <c r="C60" s="303"/>
      <c r="D60" s="323"/>
      <c r="E60" s="336"/>
      <c r="F60" s="330"/>
      <c r="G60" s="331"/>
      <c r="H60" s="330"/>
      <c r="I60" s="192"/>
      <c r="J60" s="233"/>
      <c r="K60" s="322"/>
      <c r="L60" s="16"/>
      <c r="M60" s="9"/>
      <c r="N60" s="9"/>
      <c r="O60" s="9"/>
      <c r="P60" s="9"/>
      <c r="Q60" s="9"/>
      <c r="R60" s="9"/>
      <c r="S60" s="9"/>
      <c r="T60" s="9"/>
      <c r="U60" s="9"/>
      <c r="V60" s="9"/>
      <c r="W60" s="9"/>
      <c r="X60" s="9"/>
      <c r="Y60" s="16"/>
    </row>
    <row r="61" spans="1:25">
      <c r="A61" s="9"/>
      <c r="B61" s="9"/>
      <c r="C61" s="303"/>
      <c r="D61" s="323"/>
      <c r="E61" s="336"/>
      <c r="F61" s="330"/>
      <c r="G61" s="331"/>
      <c r="H61" s="330"/>
      <c r="I61" s="192"/>
      <c r="J61" s="233"/>
      <c r="K61" s="322"/>
      <c r="L61" s="16"/>
      <c r="M61" s="9"/>
      <c r="N61" s="9"/>
      <c r="O61" s="9"/>
      <c r="P61" s="9"/>
      <c r="Q61" s="9"/>
      <c r="R61" s="9"/>
      <c r="S61" s="9"/>
      <c r="T61" s="9"/>
      <c r="U61" s="9"/>
      <c r="V61" s="9"/>
      <c r="W61" s="9"/>
      <c r="X61" s="9"/>
      <c r="Y61" s="16"/>
    </row>
    <row r="62" spans="1:25">
      <c r="A62" s="9"/>
      <c r="B62" s="9"/>
      <c r="C62" s="303"/>
      <c r="D62" s="323"/>
      <c r="E62" s="336"/>
      <c r="F62" s="330"/>
      <c r="G62" s="331"/>
      <c r="H62" s="330"/>
      <c r="I62" s="192"/>
      <c r="J62" s="233"/>
      <c r="K62" s="322"/>
      <c r="L62" s="16"/>
      <c r="M62" s="9"/>
      <c r="N62" s="9"/>
      <c r="O62" s="9"/>
      <c r="P62" s="9"/>
      <c r="Q62" s="9"/>
      <c r="R62" s="9"/>
      <c r="S62" s="9"/>
      <c r="T62" s="9"/>
      <c r="U62" s="9"/>
      <c r="V62" s="9"/>
      <c r="W62" s="9"/>
      <c r="X62" s="9"/>
      <c r="Y62" s="16"/>
    </row>
    <row r="63" spans="1:25">
      <c r="A63" s="9"/>
      <c r="B63" s="9"/>
      <c r="C63" s="303"/>
      <c r="D63" s="323"/>
      <c r="E63" s="336"/>
      <c r="F63" s="330"/>
      <c r="G63" s="331"/>
      <c r="H63" s="330"/>
      <c r="I63" s="192"/>
      <c r="J63" s="233"/>
      <c r="K63" s="322"/>
      <c r="L63" s="16"/>
      <c r="M63" s="9"/>
      <c r="N63" s="9"/>
      <c r="O63" s="9"/>
      <c r="P63" s="9"/>
      <c r="Q63" s="9"/>
      <c r="R63" s="9"/>
      <c r="S63" s="9"/>
      <c r="T63" s="9"/>
      <c r="U63" s="9"/>
      <c r="V63" s="9"/>
      <c r="W63" s="9"/>
      <c r="X63" s="9"/>
      <c r="Y63" s="16"/>
    </row>
    <row r="64" spans="1:25">
      <c r="A64" s="9"/>
      <c r="B64" s="9"/>
      <c r="C64" s="303"/>
      <c r="D64" s="323"/>
      <c r="E64" s="336"/>
      <c r="F64" s="330"/>
      <c r="G64" s="331"/>
      <c r="H64" s="330"/>
      <c r="I64" s="192"/>
      <c r="J64" s="233"/>
      <c r="K64" s="322"/>
      <c r="L64" s="16"/>
      <c r="M64" s="9"/>
      <c r="N64" s="9"/>
      <c r="O64" s="9"/>
      <c r="P64" s="9"/>
      <c r="Q64" s="9"/>
      <c r="R64" s="9"/>
      <c r="S64" s="9"/>
      <c r="T64" s="9"/>
      <c r="U64" s="9"/>
      <c r="V64" s="9"/>
      <c r="W64" s="9"/>
      <c r="X64" s="9"/>
      <c r="Y64" s="16"/>
    </row>
    <row r="65" spans="1:25">
      <c r="A65" s="9"/>
      <c r="B65" s="9"/>
      <c r="C65" s="303"/>
      <c r="D65" s="323"/>
      <c r="E65" s="336"/>
      <c r="F65" s="330"/>
      <c r="G65" s="331"/>
      <c r="H65" s="330"/>
      <c r="I65" s="192"/>
      <c r="J65" s="233"/>
      <c r="K65" s="322"/>
      <c r="L65" s="16"/>
      <c r="M65" s="9"/>
      <c r="N65" s="9"/>
      <c r="O65" s="9"/>
      <c r="P65" s="9"/>
      <c r="Q65" s="9"/>
      <c r="R65" s="9"/>
      <c r="S65" s="9"/>
      <c r="T65" s="9"/>
      <c r="U65" s="9"/>
      <c r="V65" s="9"/>
      <c r="W65" s="9"/>
      <c r="X65" s="9"/>
      <c r="Y65" s="16"/>
    </row>
    <row r="66" spans="1:25">
      <c r="A66" s="9"/>
      <c r="B66" s="9"/>
      <c r="C66" s="303"/>
      <c r="D66" s="323"/>
      <c r="E66" s="336"/>
      <c r="F66" s="330"/>
      <c r="G66" s="331"/>
      <c r="H66" s="330"/>
      <c r="I66" s="192"/>
      <c r="J66" s="233"/>
      <c r="K66" s="322"/>
      <c r="L66" s="16"/>
      <c r="M66" s="9"/>
      <c r="N66" s="9"/>
      <c r="O66" s="9"/>
      <c r="P66" s="9"/>
      <c r="Q66" s="9"/>
      <c r="R66" s="9"/>
      <c r="S66" s="9"/>
      <c r="T66" s="9"/>
      <c r="U66" s="9"/>
      <c r="V66" s="9"/>
      <c r="W66" s="9"/>
      <c r="X66" s="9"/>
      <c r="Y66" s="16"/>
    </row>
    <row r="67" spans="1:25" ht="9" customHeight="1">
      <c r="A67" s="9"/>
      <c r="B67" s="9"/>
      <c r="C67" s="303"/>
      <c r="D67" s="323"/>
      <c r="E67" s="336"/>
      <c r="F67" s="330"/>
      <c r="G67" s="331"/>
      <c r="H67" s="330"/>
      <c r="I67" s="192"/>
      <c r="J67" s="233"/>
      <c r="K67" s="322"/>
      <c r="L67" s="16"/>
      <c r="M67" s="9"/>
      <c r="N67" s="9"/>
      <c r="O67" s="9"/>
      <c r="P67" s="9"/>
      <c r="Q67" s="9"/>
      <c r="R67" s="9"/>
      <c r="S67" s="9"/>
      <c r="T67" s="9"/>
      <c r="U67" s="9"/>
      <c r="V67" s="9"/>
      <c r="W67" s="9"/>
      <c r="X67" s="9"/>
      <c r="Y67" s="16"/>
    </row>
    <row r="68" spans="1:25" ht="9" customHeight="1">
      <c r="A68" s="9"/>
      <c r="B68" s="9"/>
      <c r="C68" s="303"/>
      <c r="D68" s="323"/>
      <c r="E68" s="336"/>
      <c r="F68" s="330"/>
      <c r="G68" s="331"/>
      <c r="H68" s="330"/>
      <c r="I68" s="192"/>
      <c r="J68" s="233"/>
      <c r="K68" s="322"/>
      <c r="L68" s="16"/>
      <c r="M68" s="9"/>
      <c r="N68" s="9"/>
      <c r="O68" s="9"/>
      <c r="P68" s="9"/>
      <c r="Q68" s="9"/>
      <c r="R68" s="9"/>
      <c r="S68" s="9"/>
      <c r="T68" s="9"/>
      <c r="U68" s="9"/>
      <c r="V68" s="9"/>
      <c r="W68" s="9"/>
      <c r="X68" s="9"/>
      <c r="Y68" s="16"/>
    </row>
    <row r="69" spans="1:25" ht="9" customHeight="1">
      <c r="A69" s="9"/>
      <c r="B69" s="9"/>
      <c r="C69" s="303"/>
      <c r="D69" s="323"/>
      <c r="E69" s="336"/>
      <c r="F69" s="330"/>
      <c r="G69" s="331"/>
      <c r="H69" s="330"/>
      <c r="I69" s="192"/>
      <c r="J69" s="233"/>
      <c r="K69" s="322"/>
      <c r="L69" s="16"/>
      <c r="M69" s="9"/>
      <c r="N69" s="9"/>
      <c r="O69" s="9"/>
      <c r="P69" s="9"/>
      <c r="Q69" s="9"/>
      <c r="R69" s="9"/>
      <c r="S69" s="9"/>
      <c r="T69" s="9"/>
      <c r="U69" s="9"/>
      <c r="V69" s="9"/>
      <c r="W69" s="9"/>
      <c r="X69" s="9"/>
      <c r="Y69" s="16"/>
    </row>
    <row r="70" spans="1:25">
      <c r="A70" s="9"/>
      <c r="B70" s="9"/>
      <c r="C70" s="303"/>
      <c r="D70" s="323"/>
      <c r="E70" s="318"/>
      <c r="F70" s="319"/>
      <c r="G70" s="320"/>
      <c r="H70" s="319"/>
      <c r="I70" s="284"/>
      <c r="J70" s="284"/>
      <c r="K70" s="322"/>
      <c r="L70" s="16"/>
      <c r="M70" s="9"/>
      <c r="N70" s="9"/>
      <c r="O70" s="9"/>
      <c r="P70" s="9"/>
      <c r="Q70" s="9"/>
      <c r="R70" s="9"/>
      <c r="S70" s="9"/>
      <c r="T70" s="9"/>
      <c r="U70" s="9"/>
      <c r="V70" s="9"/>
      <c r="W70" s="9"/>
      <c r="X70" s="9"/>
      <c r="Y70" s="16"/>
    </row>
    <row r="71" spans="1:25" ht="5.0999999999999996" customHeight="1">
      <c r="A71" s="9"/>
      <c r="B71" s="9"/>
      <c r="C71" s="303"/>
      <c r="D71" s="324"/>
      <c r="E71" s="325"/>
      <c r="F71" s="326"/>
      <c r="G71" s="327"/>
      <c r="H71" s="326"/>
      <c r="I71" s="286"/>
      <c r="J71" s="286"/>
      <c r="K71" s="328"/>
      <c r="L71" s="16"/>
      <c r="M71" s="9"/>
      <c r="N71" s="9"/>
      <c r="O71" s="9"/>
      <c r="P71" s="9"/>
      <c r="Q71" s="9"/>
      <c r="R71" s="9"/>
      <c r="S71" s="9"/>
      <c r="T71" s="9"/>
      <c r="U71" s="9"/>
      <c r="V71" s="9"/>
      <c r="W71" s="9"/>
      <c r="X71" s="9"/>
      <c r="Y71" s="16"/>
    </row>
    <row r="72" spans="1:25" ht="15" customHeight="1">
      <c r="A72" s="9"/>
      <c r="B72" s="9"/>
      <c r="C72" s="304"/>
      <c r="D72" s="305"/>
      <c r="E72" s="305"/>
      <c r="F72" s="329"/>
      <c r="G72" s="329"/>
      <c r="H72" s="329"/>
      <c r="I72" s="305"/>
      <c r="J72" s="305"/>
      <c r="K72" s="305"/>
      <c r="L72" s="19"/>
      <c r="M72" s="9"/>
      <c r="N72" s="9"/>
      <c r="O72" s="9"/>
      <c r="P72" s="9"/>
      <c r="Q72" s="9"/>
      <c r="R72" s="9"/>
      <c r="S72" s="9"/>
      <c r="T72" s="9"/>
      <c r="U72" s="9"/>
      <c r="V72" s="9"/>
      <c r="W72" s="9"/>
      <c r="X72" s="9"/>
      <c r="Y72" s="16"/>
    </row>
    <row r="73" spans="1:25" ht="15" customHeight="1">
      <c r="A73" s="9"/>
      <c r="B73" s="9"/>
      <c r="C73" s="9"/>
      <c r="D73" s="9"/>
      <c r="E73" s="9"/>
      <c r="F73" s="30"/>
      <c r="G73" s="30"/>
      <c r="H73" s="30"/>
      <c r="I73" s="9"/>
      <c r="J73" s="9"/>
      <c r="K73" s="9"/>
      <c r="L73" s="9"/>
      <c r="M73" s="9"/>
      <c r="N73" s="9"/>
      <c r="O73" s="9"/>
      <c r="P73" s="9"/>
      <c r="Q73" s="9"/>
      <c r="R73" s="9"/>
      <c r="S73" s="9"/>
      <c r="T73" s="9"/>
      <c r="U73" s="9"/>
      <c r="V73" s="9"/>
      <c r="W73" s="9"/>
      <c r="X73" s="9"/>
      <c r="Y73" s="16"/>
    </row>
    <row r="74" spans="1:25">
      <c r="A74" s="9"/>
      <c r="B74" s="9"/>
      <c r="C74" s="9"/>
      <c r="D74" s="9"/>
      <c r="E74" s="9"/>
      <c r="F74" s="9"/>
      <c r="G74" s="9"/>
      <c r="H74" s="9"/>
      <c r="I74" s="9"/>
      <c r="J74" s="9"/>
      <c r="K74" s="9"/>
      <c r="L74" s="9"/>
      <c r="M74" s="9"/>
      <c r="N74" s="9"/>
      <c r="O74" s="9"/>
      <c r="P74" s="9"/>
      <c r="Q74" s="9"/>
      <c r="R74" s="9"/>
      <c r="S74" s="9"/>
      <c r="T74" s="9"/>
      <c r="U74" s="9"/>
      <c r="V74" s="9"/>
      <c r="W74" s="9"/>
      <c r="X74" s="9"/>
      <c r="Y74" s="16"/>
    </row>
    <row r="75" spans="1:25">
      <c r="A75" s="9"/>
      <c r="B75" s="9"/>
      <c r="C75" s="9"/>
      <c r="D75" s="9"/>
      <c r="E75" s="9"/>
      <c r="F75" s="9"/>
      <c r="G75" s="9"/>
      <c r="H75" s="9"/>
      <c r="I75" s="9"/>
      <c r="J75" s="9"/>
      <c r="K75" s="9"/>
      <c r="L75" s="9"/>
      <c r="M75" s="9"/>
      <c r="N75" s="9"/>
      <c r="O75" s="9"/>
      <c r="P75" s="9"/>
      <c r="Q75" s="9"/>
      <c r="R75" s="9"/>
      <c r="S75" s="9"/>
      <c r="T75" s="9"/>
      <c r="U75" s="9"/>
      <c r="V75" s="9"/>
      <c r="W75" s="9"/>
      <c r="X75" s="9"/>
      <c r="Y75" s="16"/>
    </row>
    <row r="76" spans="1:25">
      <c r="A76" s="9"/>
      <c r="B76" s="9"/>
      <c r="C76" s="9"/>
      <c r="D76" s="9"/>
      <c r="E76" s="9"/>
      <c r="F76" s="9"/>
      <c r="G76" s="9"/>
      <c r="H76" s="9"/>
      <c r="I76" s="9"/>
      <c r="J76" s="9"/>
      <c r="K76" s="9"/>
      <c r="L76" s="9"/>
      <c r="M76" s="9"/>
      <c r="N76" s="9"/>
      <c r="O76" s="9"/>
      <c r="P76" s="9"/>
      <c r="Q76" s="9"/>
      <c r="R76" s="9"/>
      <c r="S76" s="9"/>
      <c r="T76" s="9"/>
      <c r="U76" s="9"/>
      <c r="V76" s="9"/>
      <c r="W76" s="9"/>
      <c r="X76" s="9"/>
      <c r="Y76" s="16"/>
    </row>
    <row r="77" spans="1:25">
      <c r="A77" s="9"/>
      <c r="B77" s="9"/>
      <c r="C77" s="9"/>
      <c r="D77" s="9"/>
      <c r="E77" s="9"/>
      <c r="F77" s="9"/>
      <c r="G77" s="9"/>
      <c r="H77" s="9"/>
      <c r="I77" s="9"/>
      <c r="J77" s="9"/>
      <c r="K77" s="9"/>
      <c r="L77" s="9"/>
      <c r="M77" s="9"/>
      <c r="N77" s="9"/>
      <c r="O77" s="9"/>
      <c r="P77" s="9"/>
      <c r="Q77" s="9"/>
      <c r="R77" s="9"/>
      <c r="S77" s="9"/>
      <c r="T77" s="9"/>
      <c r="U77" s="9"/>
      <c r="V77" s="9"/>
      <c r="W77" s="9"/>
      <c r="X77" s="9"/>
      <c r="Y77" s="16"/>
    </row>
    <row r="78" spans="1:25">
      <c r="A78" s="9"/>
      <c r="B78" s="9"/>
      <c r="C78" s="9"/>
      <c r="D78" s="9"/>
      <c r="E78" s="9"/>
      <c r="F78" s="9"/>
      <c r="G78" s="9"/>
      <c r="H78" s="9"/>
      <c r="I78" s="9"/>
      <c r="J78" s="9"/>
      <c r="K78" s="9"/>
      <c r="L78" s="9"/>
      <c r="M78" s="9"/>
      <c r="N78" s="9"/>
      <c r="O78" s="9"/>
      <c r="P78" s="9"/>
      <c r="Q78" s="9"/>
      <c r="R78" s="9"/>
      <c r="S78" s="9"/>
      <c r="T78" s="9"/>
      <c r="U78" s="9"/>
      <c r="V78" s="9"/>
      <c r="W78" s="9"/>
      <c r="X78" s="9"/>
      <c r="Y78" s="16"/>
    </row>
    <row r="79" spans="1:25">
      <c r="A79" s="9"/>
      <c r="B79" s="9"/>
      <c r="C79" s="9"/>
      <c r="D79" s="9"/>
      <c r="E79" s="9"/>
      <c r="F79" s="9"/>
      <c r="G79" s="9"/>
      <c r="H79" s="9"/>
      <c r="I79" s="9"/>
      <c r="J79" s="9"/>
      <c r="K79" s="9"/>
      <c r="L79" s="9"/>
      <c r="M79" s="9"/>
      <c r="N79" s="9"/>
      <c r="O79" s="9"/>
      <c r="P79" s="9"/>
      <c r="Q79" s="9"/>
      <c r="R79" s="9"/>
      <c r="S79" s="9"/>
      <c r="T79" s="9"/>
      <c r="U79" s="9"/>
      <c r="V79" s="9"/>
      <c r="W79" s="9"/>
      <c r="X79" s="9"/>
      <c r="Y79" s="16"/>
    </row>
    <row r="80" spans="1:25">
      <c r="A80" s="9"/>
      <c r="B80" s="9"/>
      <c r="C80" s="9"/>
      <c r="D80" s="9"/>
      <c r="E80" s="9"/>
      <c r="F80" s="9"/>
      <c r="G80" s="9"/>
      <c r="H80" s="9"/>
      <c r="I80" s="9"/>
      <c r="J80" s="9"/>
      <c r="K80" s="9"/>
      <c r="L80" s="9"/>
      <c r="M80" s="9"/>
      <c r="N80" s="9"/>
      <c r="O80" s="9"/>
      <c r="P80" s="9"/>
      <c r="Q80" s="9"/>
      <c r="R80" s="9"/>
      <c r="S80" s="9"/>
      <c r="T80" s="9"/>
      <c r="U80" s="9"/>
      <c r="V80" s="9"/>
      <c r="W80" s="9"/>
      <c r="X80" s="9"/>
      <c r="Y80" s="16"/>
    </row>
    <row r="81" spans="1:25">
      <c r="A81" s="9"/>
      <c r="B81" s="9"/>
      <c r="C81" s="9"/>
      <c r="D81" s="9"/>
      <c r="E81" s="9"/>
      <c r="F81" s="9"/>
      <c r="G81" s="9"/>
      <c r="H81" s="9"/>
      <c r="I81" s="9"/>
      <c r="J81" s="9"/>
      <c r="K81" s="9"/>
      <c r="L81" s="9"/>
      <c r="M81" s="9"/>
      <c r="N81" s="9"/>
      <c r="O81" s="9"/>
      <c r="P81" s="9"/>
      <c r="Q81" s="9"/>
      <c r="R81" s="9"/>
      <c r="S81" s="9"/>
      <c r="T81" s="9"/>
      <c r="U81" s="9"/>
      <c r="V81" s="9"/>
      <c r="W81" s="9"/>
      <c r="X81" s="9"/>
      <c r="Y81" s="16"/>
    </row>
    <row r="82" spans="1:25">
      <c r="A82" s="9"/>
      <c r="B82" s="9"/>
      <c r="C82" s="9"/>
      <c r="D82" s="9"/>
      <c r="E82" s="9"/>
      <c r="F82" s="9"/>
      <c r="G82" s="9"/>
      <c r="H82" s="9"/>
      <c r="I82" s="9"/>
      <c r="J82" s="9"/>
      <c r="K82" s="9"/>
      <c r="L82" s="9"/>
      <c r="M82" s="9"/>
      <c r="N82" s="9"/>
      <c r="O82" s="9"/>
      <c r="P82" s="9"/>
      <c r="Q82" s="9"/>
      <c r="R82" s="9"/>
      <c r="S82" s="9"/>
      <c r="T82" s="9"/>
      <c r="U82" s="9"/>
      <c r="V82" s="9"/>
      <c r="W82" s="9"/>
      <c r="X82" s="9"/>
      <c r="Y82" s="16"/>
    </row>
    <row r="83" spans="1:25">
      <c r="A83" s="9"/>
      <c r="B83" s="9"/>
      <c r="C83" s="9"/>
      <c r="D83" s="9"/>
      <c r="E83" s="9"/>
      <c r="F83" s="9"/>
      <c r="G83" s="9"/>
      <c r="H83" s="9"/>
      <c r="I83" s="9"/>
      <c r="J83" s="9"/>
      <c r="K83" s="9"/>
      <c r="L83" s="9"/>
      <c r="M83" s="9"/>
      <c r="N83" s="9"/>
      <c r="O83" s="9"/>
      <c r="P83" s="9"/>
      <c r="Q83" s="9"/>
      <c r="R83" s="9"/>
      <c r="S83" s="9"/>
      <c r="T83" s="9"/>
      <c r="U83" s="9"/>
      <c r="V83" s="9"/>
      <c r="W83" s="9"/>
      <c r="X83" s="9"/>
      <c r="Y83" s="16"/>
    </row>
    <row r="84" spans="1:25">
      <c r="A84" s="9"/>
      <c r="B84" s="9"/>
      <c r="C84" s="9"/>
      <c r="D84" s="9"/>
      <c r="E84" s="9"/>
      <c r="F84" s="9"/>
      <c r="G84" s="9"/>
      <c r="H84" s="9"/>
      <c r="I84" s="9"/>
      <c r="J84" s="9"/>
      <c r="K84" s="9"/>
      <c r="L84" s="9"/>
      <c r="M84" s="9"/>
      <c r="N84" s="9"/>
      <c r="O84" s="9"/>
      <c r="P84" s="9"/>
      <c r="Q84" s="9"/>
      <c r="R84" s="9"/>
      <c r="S84" s="9"/>
      <c r="T84" s="9"/>
      <c r="U84" s="9"/>
      <c r="V84" s="9"/>
      <c r="W84" s="9"/>
      <c r="X84" s="9"/>
      <c r="Y84" s="16"/>
    </row>
    <row r="85" spans="1:25">
      <c r="A85" s="9"/>
      <c r="B85" s="9"/>
      <c r="C85" s="9"/>
      <c r="D85" s="9"/>
      <c r="E85" s="9"/>
      <c r="F85" s="9"/>
      <c r="G85" s="9"/>
      <c r="H85" s="9"/>
      <c r="I85" s="9"/>
      <c r="J85" s="9"/>
      <c r="K85" s="9"/>
      <c r="L85" s="9"/>
      <c r="M85" s="9"/>
      <c r="N85" s="9"/>
      <c r="O85" s="9"/>
      <c r="P85" s="9"/>
      <c r="Q85" s="9"/>
      <c r="R85" s="9"/>
      <c r="S85" s="9"/>
      <c r="T85" s="9"/>
      <c r="U85" s="9"/>
      <c r="V85" s="9"/>
      <c r="W85" s="9"/>
      <c r="X85" s="9"/>
      <c r="Y85" s="16"/>
    </row>
    <row r="86" spans="1:25">
      <c r="A86" s="9"/>
      <c r="B86" s="9"/>
      <c r="C86" s="9"/>
      <c r="D86" s="9"/>
      <c r="E86" s="9"/>
      <c r="F86" s="9"/>
      <c r="G86" s="9"/>
      <c r="H86" s="9"/>
      <c r="I86" s="9"/>
      <c r="J86" s="9"/>
      <c r="K86" s="9"/>
      <c r="L86" s="9"/>
      <c r="M86" s="9"/>
      <c r="N86" s="9"/>
      <c r="O86" s="9"/>
      <c r="P86" s="9"/>
      <c r="Q86" s="9"/>
      <c r="R86" s="9"/>
      <c r="S86" s="9"/>
      <c r="T86" s="9"/>
      <c r="U86" s="9"/>
      <c r="V86" s="9"/>
      <c r="W86" s="9"/>
      <c r="X86" s="9"/>
      <c r="Y86" s="16"/>
    </row>
    <row r="87" spans="1:25">
      <c r="A87" s="9"/>
      <c r="B87" s="9"/>
      <c r="C87" s="9"/>
      <c r="D87" s="9"/>
      <c r="E87" s="9"/>
      <c r="F87" s="9"/>
      <c r="G87" s="9"/>
      <c r="H87" s="9"/>
      <c r="I87" s="9"/>
      <c r="J87" s="9"/>
      <c r="K87" s="9"/>
      <c r="L87" s="9"/>
      <c r="M87" s="9"/>
      <c r="N87" s="9"/>
      <c r="O87" s="9"/>
      <c r="P87" s="9"/>
      <c r="Q87" s="9"/>
      <c r="R87" s="9"/>
      <c r="S87" s="9"/>
      <c r="T87" s="9"/>
      <c r="U87" s="9"/>
      <c r="V87" s="9"/>
      <c r="W87" s="9"/>
      <c r="X87" s="9"/>
      <c r="Y87" s="16"/>
    </row>
    <row r="88" spans="1:25">
      <c r="A88" s="9"/>
      <c r="B88" s="9"/>
      <c r="C88" s="9"/>
      <c r="D88" s="9"/>
      <c r="E88" s="9"/>
      <c r="F88" s="9"/>
      <c r="G88" s="9"/>
      <c r="H88" s="9"/>
      <c r="I88" s="9"/>
      <c r="J88" s="9"/>
      <c r="K88" s="9"/>
      <c r="L88" s="9"/>
      <c r="M88" s="9"/>
      <c r="N88" s="9"/>
      <c r="O88" s="9"/>
      <c r="P88" s="9"/>
      <c r="Q88" s="9"/>
      <c r="R88" s="9"/>
      <c r="S88" s="9"/>
      <c r="T88" s="9"/>
      <c r="U88" s="9"/>
      <c r="V88" s="9"/>
      <c r="W88" s="9"/>
      <c r="X88" s="9"/>
      <c r="Y88" s="16"/>
    </row>
    <row r="89" spans="1:25">
      <c r="A89" s="9"/>
      <c r="B89" s="9"/>
      <c r="C89" s="9"/>
      <c r="D89" s="9"/>
      <c r="E89" s="9"/>
      <c r="F89" s="9"/>
      <c r="G89" s="9"/>
      <c r="H89" s="9"/>
      <c r="I89" s="9"/>
      <c r="J89" s="9"/>
      <c r="K89" s="9"/>
      <c r="L89" s="9"/>
      <c r="M89" s="9"/>
      <c r="N89" s="9"/>
      <c r="O89" s="9"/>
      <c r="P89" s="9"/>
      <c r="Q89" s="9"/>
      <c r="R89" s="9"/>
      <c r="S89" s="9"/>
      <c r="T89" s="9"/>
      <c r="U89" s="9"/>
      <c r="V89" s="9"/>
      <c r="W89" s="9"/>
      <c r="X89" s="9"/>
      <c r="Y89" s="16"/>
    </row>
    <row r="90" spans="1:25">
      <c r="A90" s="9"/>
      <c r="B90" s="9"/>
      <c r="C90" s="9"/>
      <c r="D90" s="9"/>
      <c r="E90" s="9"/>
      <c r="F90" s="9"/>
      <c r="G90" s="9"/>
      <c r="H90" s="9"/>
      <c r="I90" s="9"/>
      <c r="J90" s="9"/>
      <c r="K90" s="9"/>
      <c r="L90" s="9"/>
      <c r="M90" s="9"/>
      <c r="N90" s="9"/>
      <c r="O90" s="9"/>
      <c r="P90" s="9"/>
      <c r="Q90" s="9"/>
      <c r="R90" s="9"/>
      <c r="S90" s="9"/>
      <c r="T90" s="9"/>
      <c r="U90" s="9"/>
      <c r="V90" s="9"/>
      <c r="W90" s="9"/>
      <c r="X90" s="9"/>
      <c r="Y90" s="16"/>
    </row>
    <row r="91" spans="1:25">
      <c r="A91" s="9"/>
      <c r="B91" s="9"/>
      <c r="C91" s="9"/>
      <c r="D91" s="9"/>
      <c r="E91" s="9"/>
      <c r="F91" s="9"/>
      <c r="G91" s="9"/>
      <c r="H91" s="9"/>
      <c r="I91" s="9"/>
      <c r="J91" s="9"/>
      <c r="K91" s="9"/>
      <c r="L91" s="9"/>
      <c r="M91" s="9"/>
      <c r="N91" s="9"/>
      <c r="O91" s="9"/>
      <c r="P91" s="9"/>
      <c r="Q91" s="9"/>
      <c r="R91" s="9"/>
      <c r="S91" s="9"/>
      <c r="T91" s="9"/>
      <c r="U91" s="9"/>
      <c r="V91" s="9"/>
      <c r="W91" s="9"/>
      <c r="X91" s="9"/>
      <c r="Y91" s="16"/>
    </row>
    <row r="92" spans="1:25">
      <c r="A92" s="9"/>
      <c r="B92" s="9"/>
      <c r="C92" s="9"/>
      <c r="D92" s="9"/>
      <c r="E92" s="9"/>
      <c r="F92" s="9"/>
      <c r="G92" s="9"/>
      <c r="H92" s="9"/>
      <c r="I92" s="9"/>
      <c r="J92" s="9"/>
      <c r="K92" s="9"/>
      <c r="L92" s="9"/>
      <c r="M92" s="9"/>
      <c r="N92" s="9"/>
      <c r="O92" s="9"/>
      <c r="P92" s="9"/>
      <c r="Q92" s="9"/>
      <c r="R92" s="9"/>
      <c r="S92" s="9"/>
      <c r="T92" s="9"/>
      <c r="U92" s="9"/>
      <c r="V92" s="9"/>
      <c r="W92" s="9"/>
      <c r="X92" s="9"/>
      <c r="Y92" s="16"/>
    </row>
    <row r="93" spans="1:25">
      <c r="A93" s="9"/>
      <c r="B93" s="9"/>
      <c r="C93" s="9"/>
      <c r="D93" s="9"/>
      <c r="E93" s="9"/>
      <c r="F93" s="9"/>
      <c r="G93" s="9"/>
      <c r="H93" s="9"/>
      <c r="I93" s="9"/>
      <c r="J93" s="9"/>
      <c r="K93" s="9"/>
      <c r="L93" s="9"/>
      <c r="M93" s="9"/>
      <c r="N93" s="9"/>
      <c r="O93" s="9"/>
      <c r="P93" s="9"/>
      <c r="Q93" s="9"/>
      <c r="R93" s="9"/>
      <c r="S93" s="9"/>
      <c r="T93" s="9"/>
      <c r="U93" s="9"/>
      <c r="V93" s="9"/>
      <c r="W93" s="9"/>
      <c r="X93" s="9"/>
      <c r="Y93" s="16"/>
    </row>
    <row r="94" spans="1:25">
      <c r="A94" s="9"/>
      <c r="B94" s="9"/>
      <c r="C94" s="9"/>
      <c r="D94" s="9"/>
      <c r="E94" s="9"/>
      <c r="F94" s="9"/>
      <c r="G94" s="9"/>
      <c r="H94" s="9"/>
      <c r="I94" s="9"/>
      <c r="J94" s="9"/>
      <c r="K94" s="9"/>
      <c r="L94" s="9"/>
      <c r="M94" s="9"/>
      <c r="N94" s="9"/>
      <c r="O94" s="9"/>
      <c r="P94" s="9"/>
      <c r="Q94" s="9"/>
      <c r="R94" s="9"/>
      <c r="S94" s="9"/>
      <c r="T94" s="9"/>
      <c r="U94" s="9"/>
      <c r="V94" s="9"/>
      <c r="W94" s="9"/>
      <c r="X94" s="9"/>
      <c r="Y94" s="16"/>
    </row>
    <row r="95" spans="1:25">
      <c r="A95" s="9"/>
      <c r="B95" s="9"/>
      <c r="C95" s="9"/>
      <c r="D95" s="9"/>
      <c r="E95" s="9"/>
      <c r="F95" s="9"/>
      <c r="G95" s="9"/>
      <c r="H95" s="9"/>
      <c r="I95" s="9"/>
      <c r="J95" s="9"/>
      <c r="K95" s="9"/>
      <c r="L95" s="9"/>
      <c r="M95" s="9"/>
      <c r="N95" s="9"/>
      <c r="O95" s="9"/>
      <c r="P95" s="9"/>
      <c r="Q95" s="9"/>
      <c r="R95" s="9"/>
      <c r="S95" s="9"/>
      <c r="T95" s="9"/>
      <c r="U95" s="9"/>
      <c r="V95" s="9"/>
      <c r="W95" s="9"/>
      <c r="X95" s="9"/>
      <c r="Y95" s="16"/>
    </row>
    <row r="96" spans="1:25">
      <c r="A96" s="9"/>
      <c r="B96" s="9"/>
      <c r="C96" s="9"/>
      <c r="D96" s="9"/>
      <c r="E96" s="9"/>
      <c r="F96" s="9"/>
      <c r="G96" s="9"/>
      <c r="H96" s="9"/>
      <c r="I96" s="9"/>
      <c r="J96" s="9"/>
      <c r="K96" s="9"/>
      <c r="L96" s="9"/>
      <c r="M96" s="9"/>
      <c r="N96" s="9"/>
      <c r="O96" s="9"/>
      <c r="P96" s="9"/>
      <c r="Q96" s="9"/>
      <c r="R96" s="9"/>
      <c r="S96" s="9"/>
      <c r="T96" s="9"/>
      <c r="U96" s="9"/>
      <c r="V96" s="9"/>
      <c r="W96" s="9"/>
      <c r="X96" s="9"/>
      <c r="Y96" s="16"/>
    </row>
    <row r="97" spans="1:25">
      <c r="A97" s="9"/>
      <c r="B97" s="9"/>
      <c r="C97" s="9"/>
      <c r="D97" s="9"/>
      <c r="E97" s="9"/>
      <c r="F97" s="9"/>
      <c r="G97" s="9"/>
      <c r="H97" s="9"/>
      <c r="I97" s="9"/>
      <c r="J97" s="9"/>
      <c r="K97" s="9"/>
      <c r="L97" s="9"/>
      <c r="M97" s="9"/>
      <c r="N97" s="9"/>
      <c r="O97" s="9"/>
      <c r="P97" s="9"/>
      <c r="Q97" s="9"/>
      <c r="R97" s="9"/>
      <c r="S97" s="9"/>
      <c r="T97" s="9"/>
      <c r="U97" s="9"/>
      <c r="V97" s="9"/>
      <c r="W97" s="9"/>
      <c r="X97" s="9"/>
      <c r="Y97" s="16"/>
    </row>
    <row r="98" spans="1:25">
      <c r="A98" s="9"/>
      <c r="B98" s="9"/>
      <c r="C98" s="9"/>
      <c r="D98" s="9"/>
      <c r="E98" s="9"/>
      <c r="F98" s="9"/>
      <c r="G98" s="9"/>
      <c r="H98" s="9"/>
      <c r="I98" s="9"/>
      <c r="J98" s="9"/>
      <c r="K98" s="9"/>
      <c r="L98" s="9"/>
      <c r="M98" s="9"/>
      <c r="N98" s="9"/>
      <c r="O98" s="9"/>
      <c r="P98" s="9"/>
      <c r="Q98" s="9"/>
      <c r="R98" s="9"/>
      <c r="S98" s="9"/>
      <c r="T98" s="9"/>
      <c r="U98" s="9"/>
      <c r="V98" s="9"/>
      <c r="W98" s="9"/>
      <c r="X98" s="9"/>
      <c r="Y98" s="16"/>
    </row>
    <row r="99" spans="1:25">
      <c r="A99" s="9"/>
      <c r="B99" s="9"/>
      <c r="C99" s="9"/>
      <c r="D99" s="9"/>
      <c r="E99" s="9"/>
      <c r="F99" s="9"/>
      <c r="G99" s="9"/>
      <c r="H99" s="9"/>
      <c r="I99" s="9"/>
      <c r="J99" s="9"/>
      <c r="K99" s="9"/>
      <c r="L99" s="9"/>
      <c r="M99" s="9"/>
      <c r="N99" s="9"/>
      <c r="O99" s="9"/>
      <c r="P99" s="9"/>
      <c r="Q99" s="9"/>
      <c r="R99" s="9"/>
      <c r="S99" s="9"/>
      <c r="T99" s="9"/>
      <c r="U99" s="9"/>
      <c r="V99" s="9"/>
      <c r="W99" s="9"/>
      <c r="X99" s="9"/>
      <c r="Y99" s="16"/>
    </row>
    <row r="100" spans="1:25">
      <c r="A100" s="9"/>
      <c r="B100" s="9"/>
      <c r="C100" s="9"/>
      <c r="D100" s="9"/>
      <c r="E100" s="9"/>
      <c r="F100" s="9"/>
      <c r="G100" s="9"/>
      <c r="H100" s="9"/>
      <c r="I100" s="9"/>
      <c r="J100" s="9"/>
      <c r="K100" s="9"/>
      <c r="L100" s="9"/>
      <c r="M100" s="9"/>
      <c r="N100" s="9"/>
      <c r="O100" s="9"/>
      <c r="P100" s="9"/>
      <c r="Q100" s="9"/>
      <c r="R100" s="9"/>
      <c r="S100" s="9"/>
      <c r="T100" s="9"/>
      <c r="U100" s="9"/>
      <c r="V100" s="9"/>
      <c r="W100" s="9"/>
      <c r="X100" s="9"/>
      <c r="Y100" s="16"/>
    </row>
    <row r="101" spans="1:25">
      <c r="A101" s="9"/>
      <c r="B101" s="9"/>
      <c r="C101" s="9"/>
      <c r="D101" s="9"/>
      <c r="E101" s="9"/>
      <c r="F101" s="9"/>
      <c r="G101" s="9"/>
      <c r="H101" s="9"/>
      <c r="I101" s="9"/>
      <c r="J101" s="9"/>
      <c r="K101" s="9"/>
      <c r="L101" s="9"/>
      <c r="M101" s="9"/>
      <c r="N101" s="9"/>
      <c r="O101" s="9"/>
      <c r="P101" s="9"/>
      <c r="Q101" s="9"/>
      <c r="R101" s="9"/>
      <c r="S101" s="9"/>
      <c r="T101" s="9"/>
      <c r="U101" s="9"/>
      <c r="V101" s="9"/>
      <c r="W101" s="9"/>
      <c r="X101" s="9"/>
      <c r="Y101" s="16"/>
    </row>
    <row r="102" spans="1:25">
      <c r="A102" s="9"/>
      <c r="B102" s="9"/>
      <c r="C102" s="9"/>
      <c r="D102" s="9"/>
      <c r="E102" s="9"/>
      <c r="F102" s="9"/>
      <c r="G102" s="9"/>
      <c r="H102" s="9"/>
      <c r="I102" s="9"/>
      <c r="J102" s="9"/>
      <c r="K102" s="9"/>
      <c r="L102" s="9"/>
      <c r="M102" s="9"/>
      <c r="N102" s="9"/>
      <c r="O102" s="9"/>
      <c r="P102" s="9"/>
      <c r="Q102" s="9"/>
      <c r="R102" s="9"/>
      <c r="S102" s="9"/>
      <c r="T102" s="9"/>
      <c r="U102" s="9"/>
      <c r="V102" s="9"/>
      <c r="W102" s="9"/>
      <c r="X102" s="9"/>
      <c r="Y102" s="16"/>
    </row>
    <row r="103" spans="1:25">
      <c r="A103" s="9"/>
      <c r="B103" s="9"/>
      <c r="C103" s="9"/>
      <c r="D103" s="9"/>
      <c r="E103" s="9"/>
      <c r="F103" s="9"/>
      <c r="G103" s="9"/>
      <c r="H103" s="9"/>
      <c r="I103" s="9"/>
      <c r="J103" s="9"/>
      <c r="K103" s="9"/>
      <c r="L103" s="9"/>
      <c r="M103" s="9"/>
      <c r="N103" s="9"/>
      <c r="O103" s="9"/>
      <c r="P103" s="9"/>
      <c r="Q103" s="9"/>
      <c r="R103" s="9"/>
      <c r="S103" s="9"/>
      <c r="T103" s="9"/>
      <c r="U103" s="9"/>
      <c r="V103" s="9"/>
      <c r="W103" s="9"/>
      <c r="X103" s="9"/>
      <c r="Y103" s="16"/>
    </row>
    <row r="104" spans="1:25">
      <c r="A104" s="9"/>
      <c r="B104" s="9"/>
      <c r="C104" s="9"/>
      <c r="D104" s="9"/>
      <c r="E104" s="9"/>
      <c r="F104" s="9"/>
      <c r="G104" s="9"/>
      <c r="H104" s="9"/>
      <c r="I104" s="9"/>
      <c r="J104" s="9"/>
      <c r="K104" s="9"/>
      <c r="L104" s="9"/>
      <c r="M104" s="9"/>
      <c r="N104" s="9"/>
      <c r="O104" s="9"/>
      <c r="P104" s="9"/>
      <c r="Q104" s="9"/>
      <c r="R104" s="9"/>
      <c r="S104" s="9"/>
      <c r="T104" s="9"/>
      <c r="U104" s="9"/>
      <c r="V104" s="9"/>
      <c r="W104" s="9"/>
      <c r="X104" s="9"/>
      <c r="Y104" s="16"/>
    </row>
    <row r="105" spans="1:25">
      <c r="A105" s="9"/>
      <c r="B105" s="9"/>
      <c r="C105" s="9"/>
      <c r="D105" s="9"/>
      <c r="E105" s="9"/>
      <c r="F105" s="9"/>
      <c r="G105" s="9"/>
      <c r="H105" s="9"/>
      <c r="I105" s="9"/>
      <c r="J105" s="9"/>
      <c r="K105" s="9"/>
      <c r="L105" s="9"/>
      <c r="M105" s="9"/>
      <c r="N105" s="9"/>
      <c r="O105" s="9"/>
      <c r="P105" s="9"/>
      <c r="Q105" s="9"/>
      <c r="R105" s="9"/>
      <c r="S105" s="9"/>
      <c r="T105" s="9"/>
      <c r="U105" s="9"/>
      <c r="V105" s="9"/>
      <c r="W105" s="9"/>
      <c r="X105" s="9"/>
      <c r="Y105" s="16"/>
    </row>
    <row r="106" spans="1:25">
      <c r="A106" s="9"/>
      <c r="B106" s="9"/>
      <c r="C106" s="9"/>
      <c r="D106" s="9"/>
      <c r="E106" s="9"/>
      <c r="F106" s="9"/>
      <c r="G106" s="9"/>
      <c r="H106" s="9"/>
      <c r="I106" s="9"/>
      <c r="J106" s="9"/>
      <c r="K106" s="9"/>
      <c r="L106" s="9"/>
      <c r="M106" s="9"/>
      <c r="N106" s="9"/>
      <c r="O106" s="9"/>
      <c r="P106" s="9"/>
      <c r="Q106" s="9"/>
      <c r="R106" s="9"/>
      <c r="S106" s="9"/>
      <c r="T106" s="9"/>
      <c r="U106" s="9"/>
      <c r="V106" s="9"/>
      <c r="W106" s="9"/>
      <c r="X106" s="9"/>
      <c r="Y106" s="16"/>
    </row>
    <row r="107" spans="1:25">
      <c r="A107" s="9"/>
      <c r="B107" s="9"/>
      <c r="C107" s="9"/>
      <c r="D107" s="9"/>
      <c r="E107" s="9"/>
      <c r="F107" s="9"/>
      <c r="G107" s="9"/>
      <c r="H107" s="9"/>
      <c r="I107" s="9"/>
      <c r="J107" s="9"/>
      <c r="K107" s="9"/>
      <c r="L107" s="9"/>
      <c r="M107" s="9"/>
      <c r="N107" s="9"/>
      <c r="O107" s="9"/>
      <c r="P107" s="9"/>
      <c r="Q107" s="9"/>
      <c r="R107" s="9"/>
      <c r="S107" s="9"/>
      <c r="T107" s="9"/>
      <c r="U107" s="9"/>
      <c r="V107" s="9"/>
      <c r="W107" s="9"/>
      <c r="X107" s="9"/>
      <c r="Y107" s="16"/>
    </row>
    <row r="108" spans="1:25">
      <c r="A108" s="9"/>
      <c r="B108" s="9"/>
      <c r="C108" s="9"/>
      <c r="D108" s="9"/>
      <c r="E108" s="9"/>
      <c r="F108" s="9"/>
      <c r="G108" s="9"/>
      <c r="H108" s="9"/>
      <c r="I108" s="9"/>
      <c r="J108" s="9"/>
      <c r="K108" s="9"/>
      <c r="L108" s="9"/>
      <c r="M108" s="9"/>
      <c r="N108" s="9"/>
      <c r="O108" s="9"/>
      <c r="P108" s="9"/>
      <c r="Q108" s="9"/>
      <c r="R108" s="9"/>
      <c r="S108" s="9"/>
      <c r="T108" s="9"/>
      <c r="U108" s="9"/>
      <c r="V108" s="9"/>
      <c r="W108" s="9"/>
      <c r="X108" s="9"/>
      <c r="Y108" s="16"/>
    </row>
    <row r="109" spans="1:25">
      <c r="A109" s="9"/>
      <c r="B109" s="9"/>
      <c r="C109" s="9"/>
      <c r="D109" s="9"/>
      <c r="E109" s="9"/>
      <c r="F109" s="9"/>
      <c r="G109" s="9"/>
      <c r="H109" s="9"/>
      <c r="I109" s="9"/>
      <c r="J109" s="9"/>
      <c r="K109" s="9"/>
      <c r="L109" s="9"/>
      <c r="M109" s="9"/>
      <c r="N109" s="9"/>
      <c r="O109" s="9"/>
      <c r="P109" s="9"/>
      <c r="Q109" s="9"/>
      <c r="R109" s="9"/>
      <c r="S109" s="9"/>
      <c r="T109" s="9"/>
      <c r="U109" s="9"/>
      <c r="V109" s="9"/>
      <c r="W109" s="9"/>
      <c r="X109" s="9"/>
      <c r="Y109" s="16"/>
    </row>
    <row r="110" spans="1:25">
      <c r="A110" s="9"/>
      <c r="B110" s="9"/>
      <c r="C110" s="9"/>
      <c r="D110" s="9"/>
      <c r="E110" s="9"/>
      <c r="F110" s="9"/>
      <c r="G110" s="9"/>
      <c r="H110" s="9"/>
      <c r="I110" s="9"/>
      <c r="J110" s="9"/>
      <c r="K110" s="9"/>
      <c r="L110" s="9"/>
      <c r="M110" s="9"/>
      <c r="N110" s="9"/>
      <c r="O110" s="9"/>
      <c r="P110" s="9"/>
      <c r="Q110" s="9"/>
      <c r="R110" s="9"/>
      <c r="S110" s="9"/>
      <c r="T110" s="9"/>
      <c r="U110" s="9"/>
      <c r="V110" s="9"/>
      <c r="W110" s="9"/>
      <c r="X110" s="9"/>
      <c r="Y110" s="16"/>
    </row>
    <row r="111" spans="1:25">
      <c r="A111" s="9"/>
      <c r="B111" s="9"/>
      <c r="C111" s="9"/>
      <c r="D111" s="9"/>
      <c r="E111" s="9"/>
      <c r="F111" s="9"/>
      <c r="G111" s="9"/>
      <c r="H111" s="9"/>
      <c r="I111" s="9"/>
      <c r="J111" s="9"/>
      <c r="K111" s="9"/>
      <c r="L111" s="9"/>
      <c r="M111" s="9"/>
      <c r="N111" s="9"/>
      <c r="O111" s="9"/>
      <c r="P111" s="9"/>
      <c r="Q111" s="9"/>
      <c r="R111" s="9"/>
      <c r="S111" s="9"/>
      <c r="T111" s="9"/>
      <c r="U111" s="9"/>
      <c r="V111" s="9"/>
      <c r="W111" s="9"/>
      <c r="X111" s="9"/>
      <c r="Y111" s="16"/>
    </row>
    <row r="112" spans="1:25">
      <c r="A112" s="9"/>
      <c r="B112" s="9"/>
      <c r="C112" s="9"/>
      <c r="D112" s="9"/>
      <c r="E112" s="9"/>
      <c r="F112" s="9"/>
      <c r="G112" s="9"/>
      <c r="H112" s="9"/>
      <c r="I112" s="9"/>
      <c r="J112" s="9"/>
      <c r="K112" s="9"/>
      <c r="L112" s="9"/>
      <c r="M112" s="9"/>
      <c r="N112" s="9"/>
      <c r="O112" s="9"/>
      <c r="P112" s="9"/>
      <c r="Q112" s="9"/>
      <c r="R112" s="9"/>
      <c r="S112" s="9"/>
      <c r="T112" s="9"/>
      <c r="U112" s="9"/>
      <c r="V112" s="9"/>
      <c r="W112" s="9"/>
      <c r="X112" s="9"/>
      <c r="Y112" s="16"/>
    </row>
    <row r="113" spans="1:25">
      <c r="A113" s="9"/>
      <c r="B113" s="9"/>
      <c r="C113" s="9"/>
      <c r="D113" s="9"/>
      <c r="E113" s="9"/>
      <c r="F113" s="9"/>
      <c r="G113" s="9"/>
      <c r="H113" s="9"/>
      <c r="I113" s="9"/>
      <c r="J113" s="9"/>
      <c r="K113" s="9"/>
      <c r="L113" s="9"/>
      <c r="M113" s="9"/>
      <c r="N113" s="9"/>
      <c r="O113" s="9"/>
      <c r="P113" s="9"/>
      <c r="Q113" s="9"/>
      <c r="R113" s="9"/>
      <c r="S113" s="9"/>
      <c r="T113" s="9"/>
      <c r="U113" s="9"/>
      <c r="V113" s="9"/>
      <c r="W113" s="9"/>
      <c r="X113" s="9"/>
      <c r="Y113" s="16"/>
    </row>
    <row r="114" spans="1:25">
      <c r="A114" s="9"/>
      <c r="B114" s="9"/>
      <c r="C114" s="9"/>
      <c r="D114" s="9"/>
      <c r="E114" s="9"/>
      <c r="F114" s="9"/>
      <c r="G114" s="9"/>
      <c r="H114" s="9"/>
      <c r="I114" s="9"/>
      <c r="J114" s="9"/>
      <c r="K114" s="9"/>
      <c r="L114" s="9"/>
      <c r="M114" s="9"/>
      <c r="N114" s="9"/>
      <c r="O114" s="9"/>
      <c r="P114" s="9"/>
      <c r="Q114" s="9"/>
      <c r="R114" s="9"/>
      <c r="S114" s="9"/>
      <c r="T114" s="9"/>
      <c r="U114" s="9"/>
      <c r="V114" s="9"/>
      <c r="W114" s="9"/>
      <c r="X114" s="9"/>
      <c r="Y114" s="16"/>
    </row>
    <row r="115" spans="1:25">
      <c r="A115" s="9"/>
      <c r="B115" s="9"/>
      <c r="C115" s="9"/>
      <c r="D115" s="9"/>
      <c r="E115" s="9"/>
      <c r="F115" s="9"/>
      <c r="G115" s="9"/>
      <c r="H115" s="9"/>
      <c r="I115" s="9"/>
      <c r="J115" s="9"/>
      <c r="K115" s="9"/>
      <c r="L115" s="9"/>
      <c r="M115" s="9"/>
      <c r="N115" s="9"/>
      <c r="O115" s="9"/>
      <c r="P115" s="9"/>
      <c r="Q115" s="9"/>
      <c r="R115" s="9"/>
      <c r="S115" s="9"/>
      <c r="T115" s="9"/>
      <c r="U115" s="9"/>
      <c r="V115" s="9"/>
      <c r="W115" s="9"/>
      <c r="X115" s="9"/>
      <c r="Y115" s="16"/>
    </row>
    <row r="116" spans="1:25">
      <c r="A116" s="9"/>
      <c r="B116" s="9"/>
      <c r="C116" s="9"/>
      <c r="D116" s="9"/>
      <c r="E116" s="9"/>
      <c r="F116" s="9"/>
      <c r="G116" s="9"/>
      <c r="H116" s="9"/>
      <c r="I116" s="9"/>
      <c r="J116" s="9"/>
      <c r="K116" s="9"/>
      <c r="L116" s="9"/>
      <c r="M116" s="9"/>
      <c r="N116" s="9"/>
      <c r="O116" s="9"/>
      <c r="P116" s="9"/>
      <c r="Q116" s="9"/>
      <c r="R116" s="9"/>
      <c r="S116" s="9"/>
      <c r="T116" s="9"/>
      <c r="U116" s="9"/>
      <c r="V116" s="9"/>
      <c r="W116" s="9"/>
      <c r="X116" s="9"/>
      <c r="Y116" s="16"/>
    </row>
    <row r="117" spans="1:25">
      <c r="A117" s="9"/>
      <c r="B117" s="9"/>
      <c r="C117" s="9"/>
      <c r="D117" s="9"/>
      <c r="E117" s="9"/>
      <c r="F117" s="9"/>
      <c r="G117" s="9"/>
      <c r="H117" s="9"/>
      <c r="I117" s="9"/>
      <c r="J117" s="9"/>
      <c r="K117" s="9"/>
      <c r="L117" s="9"/>
      <c r="M117" s="9"/>
      <c r="N117" s="9"/>
      <c r="O117" s="9"/>
      <c r="P117" s="9"/>
      <c r="Q117" s="9"/>
      <c r="R117" s="9"/>
      <c r="S117" s="9"/>
      <c r="T117" s="9"/>
      <c r="U117" s="9"/>
      <c r="V117" s="9"/>
      <c r="W117" s="9"/>
      <c r="X117" s="9"/>
      <c r="Y117" s="16"/>
    </row>
    <row r="118" spans="1:25">
      <c r="A118" s="9"/>
      <c r="B118" s="9"/>
      <c r="C118" s="9"/>
      <c r="D118" s="9"/>
      <c r="E118" s="9"/>
      <c r="F118" s="9"/>
      <c r="G118" s="9"/>
      <c r="H118" s="9"/>
      <c r="I118" s="9"/>
      <c r="J118" s="9"/>
      <c r="K118" s="9"/>
      <c r="L118" s="9"/>
      <c r="M118" s="9"/>
      <c r="N118" s="9"/>
      <c r="O118" s="9"/>
      <c r="P118" s="9"/>
      <c r="Q118" s="9"/>
      <c r="R118" s="9"/>
      <c r="S118" s="9"/>
      <c r="T118" s="9"/>
      <c r="U118" s="9"/>
      <c r="V118" s="9"/>
      <c r="W118" s="9"/>
      <c r="X118" s="9"/>
      <c r="Y118" s="16"/>
    </row>
    <row r="119" spans="1:25">
      <c r="A119" s="9"/>
      <c r="B119" s="9"/>
      <c r="C119" s="9"/>
      <c r="D119" s="9"/>
      <c r="E119" s="9"/>
      <c r="F119" s="9"/>
      <c r="G119" s="9"/>
      <c r="H119" s="9"/>
      <c r="I119" s="9"/>
      <c r="J119" s="9"/>
      <c r="K119" s="9"/>
      <c r="L119" s="9"/>
      <c r="M119" s="9"/>
      <c r="N119" s="9"/>
      <c r="O119" s="9"/>
      <c r="P119" s="9"/>
      <c r="Q119" s="9"/>
      <c r="R119" s="9"/>
      <c r="S119" s="9"/>
      <c r="T119" s="9"/>
      <c r="U119" s="9"/>
      <c r="V119" s="9"/>
      <c r="W119" s="9"/>
      <c r="X119" s="9"/>
      <c r="Y119" s="16"/>
    </row>
    <row r="120" spans="1:25">
      <c r="A120" s="9"/>
      <c r="B120" s="9"/>
      <c r="C120" s="9"/>
      <c r="D120" s="9"/>
      <c r="E120" s="9"/>
      <c r="F120" s="9"/>
      <c r="G120" s="9"/>
      <c r="H120" s="9"/>
      <c r="I120" s="9"/>
      <c r="J120" s="9"/>
      <c r="K120" s="9"/>
      <c r="L120" s="9"/>
      <c r="M120" s="9"/>
      <c r="N120" s="9"/>
      <c r="O120" s="9"/>
      <c r="P120" s="9"/>
      <c r="Q120" s="9"/>
      <c r="R120" s="9"/>
      <c r="S120" s="9"/>
      <c r="T120" s="9"/>
      <c r="U120" s="9"/>
      <c r="V120" s="9"/>
      <c r="W120" s="9"/>
      <c r="X120" s="9"/>
      <c r="Y120" s="16"/>
    </row>
    <row r="121" spans="1:25">
      <c r="A121" s="9"/>
      <c r="B121" s="9"/>
      <c r="C121" s="9"/>
      <c r="D121" s="9"/>
      <c r="E121" s="9"/>
      <c r="F121" s="9"/>
      <c r="G121" s="9"/>
      <c r="H121" s="9"/>
      <c r="I121" s="9"/>
      <c r="J121" s="9"/>
      <c r="K121" s="9"/>
      <c r="L121" s="9"/>
      <c r="M121" s="9"/>
      <c r="N121" s="9"/>
      <c r="O121" s="9"/>
      <c r="P121" s="9"/>
      <c r="Q121" s="9"/>
      <c r="R121" s="9"/>
      <c r="S121" s="9"/>
      <c r="T121" s="9"/>
      <c r="U121" s="9"/>
      <c r="V121" s="9"/>
      <c r="W121" s="9"/>
      <c r="X121" s="9"/>
      <c r="Y121" s="16"/>
    </row>
    <row r="122" spans="1:25">
      <c r="A122" s="9"/>
      <c r="B122" s="9"/>
      <c r="C122" s="9"/>
      <c r="D122" s="9"/>
      <c r="E122" s="9"/>
      <c r="F122" s="9"/>
      <c r="G122" s="9"/>
      <c r="H122" s="9"/>
      <c r="I122" s="9"/>
      <c r="J122" s="9"/>
      <c r="K122" s="9"/>
      <c r="L122" s="9"/>
      <c r="M122" s="9"/>
      <c r="N122" s="9"/>
      <c r="O122" s="9"/>
      <c r="P122" s="9"/>
      <c r="Q122" s="9"/>
      <c r="R122" s="9"/>
      <c r="S122" s="9"/>
      <c r="T122" s="9"/>
      <c r="U122" s="9"/>
      <c r="V122" s="9"/>
      <c r="W122" s="9"/>
      <c r="X122" s="9"/>
      <c r="Y122" s="16"/>
    </row>
    <row r="123" spans="1:25">
      <c r="A123" s="9"/>
      <c r="B123" s="9"/>
      <c r="C123" s="9"/>
      <c r="D123" s="9"/>
      <c r="E123" s="9"/>
      <c r="F123" s="9"/>
      <c r="G123" s="9"/>
      <c r="H123" s="9"/>
      <c r="I123" s="9"/>
      <c r="J123" s="9"/>
      <c r="K123" s="9"/>
      <c r="L123" s="9"/>
      <c r="M123" s="9"/>
      <c r="N123" s="9"/>
      <c r="O123" s="9"/>
      <c r="P123" s="9"/>
      <c r="Q123" s="9"/>
      <c r="R123" s="9"/>
      <c r="S123" s="9"/>
      <c r="T123" s="9"/>
      <c r="U123" s="9"/>
      <c r="V123" s="9"/>
      <c r="W123" s="9"/>
      <c r="X123" s="9"/>
      <c r="Y123" s="16"/>
    </row>
    <row r="124" spans="1: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9"/>
    </row>
  </sheetData>
  <sheetProtection password="9688" sheet="1" objects="1" scenarios="1"/>
  <mergeCells count="2">
    <mergeCell ref="H3:K3"/>
    <mergeCell ref="D3:G3"/>
  </mergeCells>
  <phoneticPr fontId="4" type="noConversion"/>
  <printOptions horizontalCentered="1" verticalCentered="1"/>
  <pageMargins left="0" right="0" top="0" bottom="0" header="0" footer="0"/>
  <pageSetup paperSize="9" scale="81" orientation="portrait"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sheetPr enableFormatConditionsCalculation="0">
    <tabColor indexed="57"/>
    <pageSetUpPr fitToPage="1"/>
  </sheetPr>
  <dimension ref="A1:AU345"/>
  <sheetViews>
    <sheetView showGridLines="0" showRowColHeaders="0" showZeros="0" showOutlineSymbols="0" workbookViewId="0">
      <pane xSplit="60" ySplit="4" topLeftCell="BI5" activePane="bottomRight" state="frozen"/>
      <selection activeCell="B1" sqref="B1"/>
      <selection pane="topRight" activeCell="BI1" sqref="BI1"/>
      <selection pane="bottomLeft" activeCell="B5" sqref="B5"/>
      <selection pane="bottomRight" activeCell="A5" sqref="A5:A151"/>
    </sheetView>
  </sheetViews>
  <sheetFormatPr baseColWidth="10" defaultRowHeight="12.75"/>
  <cols>
    <col min="1" max="1" width="0" hidden="1" customWidth="1"/>
    <col min="2" max="2" width="2.7109375" customWidth="1"/>
    <col min="3" max="3" width="1.7109375" customWidth="1"/>
    <col min="4" max="4" width="3.42578125" customWidth="1"/>
    <col min="5" max="5" width="24.28515625" customWidth="1"/>
    <col min="6" max="6" width="2.85546875" customWidth="1"/>
    <col min="7" max="7" width="29.5703125" customWidth="1"/>
    <col min="8" max="8" width="2.7109375" customWidth="1"/>
    <col min="9" max="9" width="29.5703125" customWidth="1"/>
    <col min="10" max="10" width="22.140625" customWidth="1"/>
    <col min="11" max="11" width="3.42578125" customWidth="1"/>
    <col min="12" max="12" width="1.7109375" customWidth="1"/>
    <col min="13" max="13" width="26.28515625" customWidth="1"/>
  </cols>
  <sheetData>
    <row r="1" spans="1:47" ht="3.95" customHeight="1">
      <c r="A1" s="14"/>
      <c r="B1" s="32"/>
      <c r="C1" s="32"/>
      <c r="D1" s="32"/>
      <c r="E1" s="32"/>
      <c r="F1" s="28"/>
      <c r="G1" s="33"/>
      <c r="H1" s="33"/>
      <c r="I1" s="9"/>
      <c r="J1" s="9"/>
      <c r="K1" s="9"/>
      <c r="L1" s="9"/>
      <c r="M1" s="9"/>
      <c r="N1" s="9"/>
      <c r="O1" s="9"/>
      <c r="P1" s="9"/>
      <c r="Q1" s="9"/>
      <c r="R1" s="9"/>
      <c r="S1" s="9"/>
      <c r="T1" s="9"/>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6"/>
    </row>
    <row r="2" spans="1:47" ht="3.95" customHeight="1">
      <c r="A2" s="14"/>
      <c r="B2" s="32"/>
      <c r="C2" s="37"/>
      <c r="D2" s="38"/>
      <c r="E2" s="38"/>
      <c r="F2" s="39"/>
      <c r="G2" s="40"/>
      <c r="H2" s="40"/>
      <c r="I2" s="23"/>
      <c r="J2" s="23"/>
      <c r="K2" s="23"/>
      <c r="L2" s="24"/>
      <c r="M2" s="9"/>
      <c r="N2" s="9"/>
      <c r="O2" s="9"/>
      <c r="P2" s="9"/>
      <c r="Q2" s="9"/>
      <c r="R2" s="9"/>
      <c r="S2" s="9"/>
      <c r="T2" s="9"/>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6"/>
    </row>
    <row r="3" spans="1:47" ht="24.95" customHeight="1">
      <c r="A3" s="14"/>
      <c r="B3" s="32"/>
      <c r="C3" s="41"/>
      <c r="D3" s="956" t="s">
        <v>317</v>
      </c>
      <c r="E3" s="957"/>
      <c r="F3" s="957"/>
      <c r="G3" s="957"/>
      <c r="H3" s="954" t="s">
        <v>98</v>
      </c>
      <c r="I3" s="954"/>
      <c r="J3" s="954"/>
      <c r="K3" s="955"/>
      <c r="L3" s="16"/>
      <c r="M3" s="9"/>
      <c r="N3" s="9"/>
      <c r="O3" s="9"/>
      <c r="P3" s="9"/>
      <c r="Q3" s="9"/>
      <c r="R3" s="9"/>
      <c r="S3" s="9"/>
      <c r="T3" s="9"/>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6"/>
    </row>
    <row r="4" spans="1:47" ht="5.0999999999999996" customHeight="1">
      <c r="A4" s="14"/>
      <c r="B4" s="32"/>
      <c r="C4" s="41"/>
      <c r="D4" s="42"/>
      <c r="E4" s="42"/>
      <c r="F4" s="43"/>
      <c r="G4" s="33"/>
      <c r="H4" s="33"/>
      <c r="I4" s="14"/>
      <c r="J4" s="14"/>
      <c r="K4" s="14"/>
      <c r="L4" s="16"/>
      <c r="M4" s="9"/>
      <c r="N4" s="9"/>
      <c r="O4" s="9"/>
      <c r="P4" s="9"/>
      <c r="Q4" s="9"/>
      <c r="R4" s="9"/>
      <c r="S4" s="9"/>
      <c r="T4" s="9"/>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6"/>
    </row>
    <row r="5" spans="1:47" ht="5.0999999999999996" customHeight="1">
      <c r="A5" s="14"/>
      <c r="B5" s="9"/>
      <c r="C5" s="15"/>
      <c r="D5" s="67"/>
      <c r="E5" s="68"/>
      <c r="F5" s="53"/>
      <c r="G5" s="54"/>
      <c r="H5" s="53"/>
      <c r="I5" s="55"/>
      <c r="J5" s="55"/>
      <c r="K5" s="56"/>
      <c r="L5" s="16"/>
      <c r="M5" s="9"/>
      <c r="N5" s="9"/>
      <c r="O5" s="9"/>
      <c r="P5" s="9"/>
      <c r="Q5" s="9"/>
      <c r="R5" s="9"/>
      <c r="S5" s="9"/>
      <c r="T5" s="9"/>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6"/>
    </row>
    <row r="6" spans="1:47" ht="18" customHeight="1">
      <c r="A6" s="14"/>
      <c r="B6" s="9"/>
      <c r="C6" s="15"/>
      <c r="D6" s="20"/>
      <c r="E6" s="51"/>
      <c r="F6" s="967" t="s">
        <v>49</v>
      </c>
      <c r="G6" s="968"/>
      <c r="H6" s="968"/>
      <c r="I6" s="969"/>
      <c r="J6" s="10"/>
      <c r="K6" s="21"/>
      <c r="L6" s="16"/>
      <c r="M6" s="9"/>
      <c r="N6" s="9"/>
      <c r="O6" s="9"/>
      <c r="P6" s="9"/>
      <c r="Q6" s="9"/>
      <c r="R6" s="9"/>
      <c r="S6" s="9"/>
      <c r="T6" s="9"/>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6"/>
    </row>
    <row r="7" spans="1:47" ht="9.9499999999999993" customHeight="1">
      <c r="A7" s="14"/>
      <c r="B7" s="9"/>
      <c r="C7" s="15"/>
      <c r="D7" s="20"/>
      <c r="E7" s="51"/>
      <c r="F7" s="340"/>
      <c r="G7" s="340"/>
      <c r="H7" s="340"/>
      <c r="I7" s="340"/>
      <c r="J7" s="10"/>
      <c r="K7" s="21"/>
      <c r="L7" s="16"/>
      <c r="M7" s="9"/>
      <c r="N7" s="9"/>
      <c r="O7" s="9"/>
      <c r="P7" s="9"/>
      <c r="Q7" s="9"/>
      <c r="R7" s="9"/>
      <c r="S7" s="9"/>
      <c r="T7" s="9"/>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6"/>
    </row>
    <row r="8" spans="1:47" ht="15">
      <c r="A8" s="14"/>
      <c r="B8" s="9"/>
      <c r="C8" s="15"/>
      <c r="D8" s="20"/>
      <c r="E8" s="51"/>
      <c r="F8" s="349">
        <v>1</v>
      </c>
      <c r="G8" s="970" t="s">
        <v>85</v>
      </c>
      <c r="H8" s="971"/>
      <c r="I8" s="972"/>
      <c r="J8" s="10"/>
      <c r="K8" s="21"/>
      <c r="L8" s="16"/>
      <c r="M8" s="9"/>
      <c r="N8" s="9"/>
      <c r="O8" s="9"/>
      <c r="P8" s="9"/>
      <c r="Q8" s="9"/>
      <c r="R8" s="9"/>
      <c r="S8" s="9"/>
      <c r="T8" s="9"/>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6"/>
    </row>
    <row r="9" spans="1:47" ht="20.25" customHeight="1">
      <c r="A9" s="14"/>
      <c r="B9" s="9"/>
      <c r="C9" s="15"/>
      <c r="D9" s="20"/>
      <c r="E9" s="51"/>
      <c r="F9" s="352"/>
      <c r="G9" s="973" t="s">
        <v>88</v>
      </c>
      <c r="H9" s="973"/>
      <c r="I9" s="974"/>
      <c r="J9" s="10"/>
      <c r="K9" s="21"/>
      <c r="L9" s="16"/>
      <c r="M9" s="9"/>
      <c r="N9" s="9"/>
      <c r="O9" s="9"/>
      <c r="P9" s="9"/>
      <c r="Q9" s="9"/>
      <c r="R9" s="9"/>
      <c r="S9" s="9"/>
      <c r="T9" s="9"/>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6"/>
    </row>
    <row r="10" spans="1:47">
      <c r="A10" s="14"/>
      <c r="B10" s="9"/>
      <c r="C10" s="15"/>
      <c r="D10" s="20"/>
      <c r="E10" s="51"/>
      <c r="F10" s="341"/>
      <c r="G10" s="961" t="s">
        <v>86</v>
      </c>
      <c r="H10" s="961"/>
      <c r="I10" s="962"/>
      <c r="J10" s="10"/>
      <c r="K10" s="21"/>
      <c r="L10" s="16"/>
      <c r="M10" s="9"/>
      <c r="N10" s="9"/>
      <c r="O10" s="9"/>
      <c r="P10" s="9"/>
      <c r="Q10" s="9"/>
      <c r="R10" s="9"/>
      <c r="S10" s="9"/>
      <c r="T10" s="9"/>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6"/>
    </row>
    <row r="11" spans="1:47">
      <c r="A11" s="14"/>
      <c r="B11" s="9"/>
      <c r="C11" s="15"/>
      <c r="D11" s="20"/>
      <c r="E11" s="51"/>
      <c r="F11" s="341"/>
      <c r="G11" s="961" t="s">
        <v>87</v>
      </c>
      <c r="H11" s="961"/>
      <c r="I11" s="962"/>
      <c r="J11" s="10"/>
      <c r="K11" s="21"/>
      <c r="L11" s="16"/>
      <c r="M11" s="9"/>
      <c r="N11" s="9"/>
      <c r="O11" s="9"/>
      <c r="P11" s="9"/>
      <c r="Q11" s="9"/>
      <c r="R11" s="9"/>
      <c r="S11" s="9"/>
      <c r="T11" s="9"/>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6"/>
    </row>
    <row r="12" spans="1:47" ht="8.25" customHeight="1">
      <c r="A12" s="14"/>
      <c r="B12" s="9"/>
      <c r="C12" s="15"/>
      <c r="D12" s="20"/>
      <c r="E12" s="51"/>
      <c r="F12" s="341"/>
      <c r="G12" s="350"/>
      <c r="H12" s="350"/>
      <c r="I12" s="357"/>
      <c r="J12" s="10"/>
      <c r="K12" s="21"/>
      <c r="L12" s="16"/>
      <c r="M12" s="9"/>
      <c r="N12" s="9"/>
      <c r="O12" s="9"/>
      <c r="P12" s="9"/>
      <c r="Q12" s="9"/>
      <c r="R12" s="9"/>
      <c r="S12" s="9"/>
      <c r="T12" s="9"/>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6"/>
    </row>
    <row r="13" spans="1:47" ht="15">
      <c r="A13" s="14"/>
      <c r="B13" s="9"/>
      <c r="C13" s="15"/>
      <c r="D13" s="20"/>
      <c r="E13" s="51"/>
      <c r="F13" s="349">
        <v>2</v>
      </c>
      <c r="G13" s="970" t="s">
        <v>95</v>
      </c>
      <c r="H13" s="971"/>
      <c r="I13" s="972"/>
      <c r="J13" s="10"/>
      <c r="K13" s="21"/>
      <c r="L13" s="16"/>
      <c r="M13" s="9"/>
      <c r="N13" s="9"/>
      <c r="O13" s="9"/>
      <c r="P13" s="9"/>
      <c r="Q13" s="9"/>
      <c r="R13" s="9"/>
      <c r="S13" s="9"/>
      <c r="T13" s="9"/>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6"/>
    </row>
    <row r="14" spans="1:47" ht="18" customHeight="1">
      <c r="A14" s="14"/>
      <c r="B14" s="9"/>
      <c r="C14" s="15"/>
      <c r="D14" s="20"/>
      <c r="E14" s="51"/>
      <c r="F14" s="963" t="s">
        <v>96</v>
      </c>
      <c r="G14" s="964"/>
      <c r="H14" s="964"/>
      <c r="I14" s="965"/>
      <c r="J14" s="10"/>
      <c r="K14" s="21"/>
      <c r="L14" s="16"/>
      <c r="M14" s="9"/>
      <c r="N14" s="9"/>
      <c r="O14" s="9"/>
      <c r="P14" s="9"/>
      <c r="Q14" s="9"/>
      <c r="R14" s="9"/>
      <c r="S14" s="9"/>
      <c r="T14" s="9"/>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6"/>
    </row>
    <row r="15" spans="1:47">
      <c r="A15" s="14"/>
      <c r="B15" s="9"/>
      <c r="C15" s="15"/>
      <c r="D15" s="20"/>
      <c r="E15" s="51"/>
      <c r="F15" s="341"/>
      <c r="G15" s="961" t="s">
        <v>89</v>
      </c>
      <c r="H15" s="961"/>
      <c r="I15" s="962"/>
      <c r="J15" s="10"/>
      <c r="K15" s="21"/>
      <c r="L15" s="16"/>
      <c r="M15" s="9"/>
      <c r="N15" s="9"/>
      <c r="O15" s="9"/>
      <c r="P15" s="9"/>
      <c r="Q15" s="9"/>
      <c r="R15" s="9"/>
      <c r="S15" s="9"/>
      <c r="T15" s="9"/>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6"/>
    </row>
    <row r="16" spans="1:47">
      <c r="A16" s="14"/>
      <c r="B16" s="9"/>
      <c r="C16" s="15"/>
      <c r="D16" s="20"/>
      <c r="E16" s="51"/>
      <c r="F16" s="341"/>
      <c r="G16" s="351" t="s">
        <v>90</v>
      </c>
      <c r="H16" s="351"/>
      <c r="I16" s="353"/>
      <c r="J16" s="10"/>
      <c r="K16" s="21"/>
      <c r="L16" s="16"/>
      <c r="M16" s="9"/>
      <c r="N16" s="9"/>
      <c r="O16" s="9"/>
      <c r="P16" s="9"/>
      <c r="Q16" s="9"/>
      <c r="R16" s="9"/>
      <c r="S16" s="9"/>
      <c r="T16" s="9"/>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6"/>
    </row>
    <row r="17" spans="1:47">
      <c r="A17" s="14"/>
      <c r="B17" s="9"/>
      <c r="C17" s="15"/>
      <c r="D17" s="20"/>
      <c r="E17" s="51"/>
      <c r="F17" s="341"/>
      <c r="G17" s="961" t="s">
        <v>92</v>
      </c>
      <c r="H17" s="961"/>
      <c r="I17" s="962"/>
      <c r="J17" s="10"/>
      <c r="K17" s="21"/>
      <c r="L17" s="16"/>
      <c r="M17" s="9"/>
      <c r="N17" s="9"/>
      <c r="O17" s="9"/>
      <c r="P17" s="9"/>
      <c r="Q17" s="9"/>
      <c r="R17" s="9"/>
      <c r="S17" s="9"/>
      <c r="T17" s="9"/>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6"/>
    </row>
    <row r="18" spans="1:47">
      <c r="A18" s="14"/>
      <c r="B18" s="9"/>
      <c r="C18" s="15"/>
      <c r="D18" s="20"/>
      <c r="E18" s="51"/>
      <c r="F18" s="341"/>
      <c r="G18" s="351" t="s">
        <v>91</v>
      </c>
      <c r="H18" s="351"/>
      <c r="I18" s="353"/>
      <c r="J18" s="10"/>
      <c r="K18" s="21"/>
      <c r="L18" s="16"/>
      <c r="M18" s="9"/>
      <c r="N18" s="9"/>
      <c r="O18" s="9"/>
      <c r="P18" s="9"/>
      <c r="Q18" s="9"/>
      <c r="R18" s="9"/>
      <c r="S18" s="9"/>
      <c r="T18" s="9"/>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6"/>
    </row>
    <row r="19" spans="1:47">
      <c r="A19" s="14"/>
      <c r="B19" s="9"/>
      <c r="C19" s="15"/>
      <c r="D19" s="20"/>
      <c r="E19" s="51"/>
      <c r="F19" s="341"/>
      <c r="G19" s="961" t="s">
        <v>93</v>
      </c>
      <c r="H19" s="961"/>
      <c r="I19" s="962"/>
      <c r="J19" s="10"/>
      <c r="K19" s="21"/>
      <c r="L19" s="16"/>
      <c r="M19" s="9"/>
      <c r="N19" s="9"/>
      <c r="O19" s="9"/>
      <c r="P19" s="9"/>
      <c r="Q19" s="9"/>
      <c r="R19" s="9"/>
      <c r="S19" s="9"/>
      <c r="T19" s="9"/>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6"/>
    </row>
    <row r="20" spans="1:47">
      <c r="A20" s="14"/>
      <c r="B20" s="9"/>
      <c r="C20" s="15"/>
      <c r="D20" s="20"/>
      <c r="E20" s="51"/>
      <c r="F20" s="341"/>
      <c r="G20" s="961" t="s">
        <v>94</v>
      </c>
      <c r="H20" s="961"/>
      <c r="I20" s="962"/>
      <c r="J20" s="10"/>
      <c r="K20" s="21"/>
      <c r="L20" s="16"/>
      <c r="M20" s="9"/>
      <c r="N20" s="9"/>
      <c r="O20" s="9"/>
      <c r="P20" s="9"/>
      <c r="Q20" s="9"/>
      <c r="R20" s="9"/>
      <c r="S20" s="9"/>
      <c r="T20" s="9"/>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6"/>
    </row>
    <row r="21" spans="1:47">
      <c r="A21" s="14"/>
      <c r="B21" s="9"/>
      <c r="C21" s="15"/>
      <c r="D21" s="20"/>
      <c r="E21" s="51"/>
      <c r="F21" s="354"/>
      <c r="G21" s="355"/>
      <c r="H21" s="355"/>
      <c r="I21" s="356"/>
      <c r="J21" s="10"/>
      <c r="K21" s="21"/>
      <c r="L21" s="16"/>
      <c r="M21" s="9"/>
      <c r="N21" s="9"/>
      <c r="O21" s="9"/>
      <c r="P21" s="9"/>
      <c r="Q21" s="9"/>
      <c r="R21" s="9"/>
      <c r="S21" s="9"/>
      <c r="T21" s="9"/>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6"/>
    </row>
    <row r="22" spans="1:47" ht="12.75" customHeight="1">
      <c r="A22" s="14"/>
      <c r="B22" s="9"/>
      <c r="C22" s="15"/>
      <c r="D22" s="22"/>
      <c r="E22" s="69"/>
      <c r="F22" s="52"/>
      <c r="G22" s="1"/>
      <c r="H22" s="52"/>
      <c r="I22" s="5"/>
      <c r="J22" s="5"/>
      <c r="K22" s="6"/>
      <c r="L22" s="16"/>
      <c r="M22" s="9"/>
      <c r="N22" s="9"/>
      <c r="O22" s="9"/>
      <c r="P22" s="9"/>
      <c r="Q22" s="9"/>
      <c r="R22" s="9"/>
      <c r="S22" s="9"/>
      <c r="T22" s="9"/>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6"/>
    </row>
    <row r="23" spans="1:47" ht="5.0999999999999996" customHeight="1">
      <c r="A23" s="14"/>
      <c r="B23" s="9"/>
      <c r="C23" s="15"/>
      <c r="D23" s="92"/>
      <c r="E23" s="35"/>
      <c r="F23" s="31"/>
      <c r="G23" s="48"/>
      <c r="H23" s="31"/>
      <c r="I23" s="29"/>
      <c r="J23" s="29"/>
      <c r="K23" s="47"/>
      <c r="L23" s="16"/>
      <c r="M23" s="9"/>
      <c r="N23" s="9"/>
      <c r="O23" s="9"/>
      <c r="P23" s="9"/>
      <c r="Q23" s="9"/>
      <c r="R23" s="9"/>
      <c r="S23" s="9"/>
      <c r="T23" s="9"/>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6"/>
    </row>
    <row r="24" spans="1:47" ht="14.25">
      <c r="A24" s="14"/>
      <c r="B24" s="9"/>
      <c r="C24" s="15"/>
      <c r="D24" s="332">
        <v>1</v>
      </c>
      <c r="E24" s="342"/>
      <c r="F24" s="53"/>
      <c r="G24" s="54"/>
      <c r="H24" s="53"/>
      <c r="I24" s="55"/>
      <c r="J24" s="56"/>
      <c r="K24" s="47"/>
      <c r="L24" s="16"/>
      <c r="M24" s="9"/>
      <c r="N24" s="9"/>
      <c r="O24" s="9"/>
      <c r="P24" s="9"/>
      <c r="Q24" s="9"/>
      <c r="R24" s="9"/>
      <c r="S24" s="9"/>
      <c r="T24" s="9"/>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6"/>
    </row>
    <row r="25" spans="1:47">
      <c r="A25" s="14"/>
      <c r="B25" s="9"/>
      <c r="C25" s="15"/>
      <c r="D25" s="91"/>
      <c r="E25" s="343"/>
      <c r="F25" s="73"/>
      <c r="G25" s="74"/>
      <c r="H25" s="73"/>
      <c r="I25" s="10"/>
      <c r="J25" s="21"/>
      <c r="K25" s="47"/>
      <c r="L25" s="16"/>
      <c r="M25" s="9"/>
      <c r="N25" s="9"/>
      <c r="O25" s="9"/>
      <c r="P25" s="9"/>
      <c r="Q25" s="9"/>
      <c r="R25" s="9"/>
      <c r="S25" s="9"/>
      <c r="T25" s="9"/>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6"/>
    </row>
    <row r="26" spans="1:47">
      <c r="A26" s="14"/>
      <c r="B26" s="9"/>
      <c r="C26" s="15"/>
      <c r="D26" s="91"/>
      <c r="E26" s="343"/>
      <c r="F26" s="73"/>
      <c r="G26" s="74"/>
      <c r="H26" s="73"/>
      <c r="I26" s="10"/>
      <c r="J26" s="21"/>
      <c r="K26" s="47"/>
      <c r="L26" s="16"/>
      <c r="M26" s="9"/>
      <c r="N26" s="9"/>
      <c r="O26" s="9"/>
      <c r="P26" s="9"/>
      <c r="Q26" s="9"/>
      <c r="R26" s="9"/>
      <c r="S26" s="9"/>
      <c r="T26" s="9"/>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6"/>
    </row>
    <row r="27" spans="1:47">
      <c r="A27" s="14"/>
      <c r="B27" s="9"/>
      <c r="C27" s="15"/>
      <c r="D27" s="91"/>
      <c r="E27" s="343"/>
      <c r="F27" s="73"/>
      <c r="G27" s="74"/>
      <c r="H27" s="73"/>
      <c r="I27" s="10"/>
      <c r="J27" s="21"/>
      <c r="K27" s="47"/>
      <c r="L27" s="16"/>
      <c r="M27" s="9"/>
      <c r="N27" s="9"/>
      <c r="O27" s="9"/>
      <c r="P27" s="9"/>
      <c r="Q27" s="9"/>
      <c r="R27" s="9"/>
      <c r="S27" s="9"/>
      <c r="T27" s="9"/>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6"/>
    </row>
    <row r="28" spans="1:47">
      <c r="A28" s="14"/>
      <c r="B28" s="9"/>
      <c r="C28" s="15"/>
      <c r="D28" s="91"/>
      <c r="E28" s="343"/>
      <c r="F28" s="73"/>
      <c r="G28" s="74"/>
      <c r="H28" s="73"/>
      <c r="I28" s="10"/>
      <c r="J28" s="21"/>
      <c r="K28" s="47"/>
      <c r="L28" s="16"/>
      <c r="M28" s="9"/>
      <c r="N28" s="9"/>
      <c r="O28" s="9"/>
      <c r="P28" s="9"/>
      <c r="Q28" s="9"/>
      <c r="R28" s="9"/>
      <c r="S28" s="9"/>
      <c r="T28" s="9"/>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6"/>
    </row>
    <row r="29" spans="1:47">
      <c r="A29" s="14"/>
      <c r="B29" s="9"/>
      <c r="C29" s="15"/>
      <c r="D29" s="91"/>
      <c r="E29" s="343"/>
      <c r="F29" s="73"/>
      <c r="G29" s="74"/>
      <c r="H29" s="73"/>
      <c r="I29" s="10"/>
      <c r="J29" s="21"/>
      <c r="K29" s="47"/>
      <c r="L29" s="16"/>
      <c r="M29" s="9"/>
      <c r="N29" s="9"/>
      <c r="O29" s="9"/>
      <c r="P29" s="9"/>
      <c r="Q29" s="9"/>
      <c r="R29" s="9"/>
      <c r="S29" s="9"/>
      <c r="T29" s="9"/>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6"/>
    </row>
    <row r="30" spans="1:47">
      <c r="A30" s="14"/>
      <c r="B30" s="9"/>
      <c r="C30" s="15"/>
      <c r="D30" s="91"/>
      <c r="E30" s="343"/>
      <c r="F30" s="73"/>
      <c r="G30" s="74"/>
      <c r="H30" s="73"/>
      <c r="I30" s="10"/>
      <c r="J30" s="21"/>
      <c r="K30" s="47"/>
      <c r="L30" s="16"/>
      <c r="M30" s="9"/>
      <c r="N30" s="9"/>
      <c r="O30" s="9"/>
      <c r="P30" s="9"/>
      <c r="Q30" s="9"/>
      <c r="R30" s="9"/>
      <c r="S30" s="9"/>
      <c r="T30" s="9"/>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6"/>
    </row>
    <row r="31" spans="1:47">
      <c r="A31" s="14"/>
      <c r="B31" s="9"/>
      <c r="C31" s="15"/>
      <c r="D31" s="91"/>
      <c r="E31" s="343"/>
      <c r="F31" s="73"/>
      <c r="G31" s="74"/>
      <c r="H31" s="73"/>
      <c r="I31" s="10"/>
      <c r="J31" s="21"/>
      <c r="K31" s="47"/>
      <c r="L31" s="16"/>
      <c r="M31" s="9"/>
      <c r="N31" s="9"/>
      <c r="O31" s="9"/>
      <c r="P31" s="9"/>
      <c r="Q31" s="9"/>
      <c r="R31" s="9"/>
      <c r="S31" s="9"/>
      <c r="T31" s="9"/>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6"/>
    </row>
    <row r="32" spans="1:47">
      <c r="A32" s="14"/>
      <c r="B32" s="9"/>
      <c r="C32" s="15"/>
      <c r="D32" s="91"/>
      <c r="E32" s="343"/>
      <c r="F32" s="73"/>
      <c r="G32" s="74"/>
      <c r="H32" s="73"/>
      <c r="I32" s="10"/>
      <c r="J32" s="21"/>
      <c r="K32" s="47"/>
      <c r="L32" s="16"/>
      <c r="M32" s="9"/>
      <c r="N32" s="9"/>
      <c r="O32" s="9"/>
      <c r="P32" s="9"/>
      <c r="Q32" s="9"/>
      <c r="R32" s="9"/>
      <c r="S32" s="9"/>
      <c r="T32" s="9"/>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6"/>
    </row>
    <row r="33" spans="1:47">
      <c r="A33" s="14"/>
      <c r="B33" s="9"/>
      <c r="C33" s="15"/>
      <c r="D33" s="91"/>
      <c r="E33" s="343"/>
      <c r="F33" s="73"/>
      <c r="G33" s="74"/>
      <c r="H33" s="73"/>
      <c r="I33" s="10"/>
      <c r="J33" s="21"/>
      <c r="K33" s="47"/>
      <c r="L33" s="16"/>
      <c r="M33" s="9"/>
      <c r="N33" s="9"/>
      <c r="O33" s="9"/>
      <c r="P33" s="9"/>
      <c r="Q33" s="9"/>
      <c r="R33" s="9"/>
      <c r="S33" s="9"/>
      <c r="T33" s="9"/>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6"/>
    </row>
    <row r="34" spans="1:47">
      <c r="A34" s="14"/>
      <c r="B34" s="9"/>
      <c r="C34" s="15"/>
      <c r="D34" s="91"/>
      <c r="E34" s="343"/>
      <c r="F34" s="73"/>
      <c r="G34" s="74"/>
      <c r="H34" s="73"/>
      <c r="I34" s="10"/>
      <c r="J34" s="21"/>
      <c r="K34" s="47"/>
      <c r="L34" s="16"/>
      <c r="M34" s="9"/>
      <c r="N34" s="9"/>
      <c r="O34" s="9"/>
      <c r="P34" s="9"/>
      <c r="Q34" s="9"/>
      <c r="R34" s="9"/>
      <c r="S34" s="9"/>
      <c r="T34" s="9"/>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6"/>
    </row>
    <row r="35" spans="1:47">
      <c r="A35" s="14"/>
      <c r="B35" s="9"/>
      <c r="C35" s="15"/>
      <c r="D35" s="91"/>
      <c r="E35" s="343"/>
      <c r="F35" s="73"/>
      <c r="G35" s="74"/>
      <c r="H35" s="73"/>
      <c r="I35" s="10"/>
      <c r="J35" s="21"/>
      <c r="K35" s="47"/>
      <c r="L35" s="16"/>
      <c r="M35" s="9"/>
      <c r="N35" s="9"/>
      <c r="O35" s="9"/>
      <c r="P35" s="9"/>
      <c r="Q35" s="9"/>
      <c r="R35" s="9"/>
      <c r="S35" s="9"/>
      <c r="T35" s="9"/>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6"/>
    </row>
    <row r="36" spans="1:47">
      <c r="A36" s="14"/>
      <c r="B36" s="9"/>
      <c r="C36" s="15"/>
      <c r="D36" s="91"/>
      <c r="E36" s="343"/>
      <c r="F36" s="73"/>
      <c r="G36" s="74"/>
      <c r="H36" s="73"/>
      <c r="I36" s="10"/>
      <c r="J36" s="21"/>
      <c r="K36" s="47"/>
      <c r="L36" s="16"/>
      <c r="M36" s="9"/>
      <c r="N36" s="9"/>
      <c r="O36" s="9"/>
      <c r="P36" s="9"/>
      <c r="Q36" s="9"/>
      <c r="R36" s="9"/>
      <c r="S36" s="9"/>
      <c r="T36" s="9"/>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6"/>
    </row>
    <row r="37" spans="1:47">
      <c r="A37" s="14"/>
      <c r="B37" s="9"/>
      <c r="C37" s="15"/>
      <c r="D37" s="91"/>
      <c r="E37" s="343"/>
      <c r="F37" s="73"/>
      <c r="G37" s="74"/>
      <c r="H37" s="73"/>
      <c r="I37" s="10"/>
      <c r="J37" s="21"/>
      <c r="K37" s="47"/>
      <c r="L37" s="16"/>
      <c r="M37" s="9"/>
      <c r="N37" s="9"/>
      <c r="O37" s="9"/>
      <c r="P37" s="9"/>
      <c r="Q37" s="9"/>
      <c r="R37" s="9"/>
      <c r="S37" s="9"/>
      <c r="T37" s="9"/>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6"/>
    </row>
    <row r="38" spans="1:47">
      <c r="A38" s="14"/>
      <c r="B38" s="9"/>
      <c r="C38" s="15"/>
      <c r="D38" s="91"/>
      <c r="E38" s="343"/>
      <c r="F38" s="73"/>
      <c r="G38" s="74"/>
      <c r="H38" s="73"/>
      <c r="I38" s="10"/>
      <c r="J38" s="21"/>
      <c r="K38" s="47"/>
      <c r="L38" s="16"/>
      <c r="M38" s="9"/>
      <c r="N38" s="9"/>
      <c r="O38" s="9"/>
      <c r="P38" s="9"/>
      <c r="Q38" s="9"/>
      <c r="R38" s="9"/>
      <c r="S38" s="9"/>
      <c r="T38" s="9"/>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6"/>
    </row>
    <row r="39" spans="1:47">
      <c r="A39" s="14"/>
      <c r="B39" s="9"/>
      <c r="C39" s="15"/>
      <c r="D39" s="91"/>
      <c r="E39" s="343"/>
      <c r="F39" s="73"/>
      <c r="G39" s="74"/>
      <c r="H39" s="73"/>
      <c r="I39" s="10"/>
      <c r="J39" s="21"/>
      <c r="K39" s="47"/>
      <c r="L39" s="16"/>
      <c r="M39" s="9"/>
      <c r="N39" s="9"/>
      <c r="O39" s="9"/>
      <c r="P39" s="9"/>
      <c r="Q39" s="9"/>
      <c r="R39" s="9"/>
      <c r="S39" s="9"/>
      <c r="T39" s="9"/>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6"/>
    </row>
    <row r="40" spans="1:47">
      <c r="A40" s="14"/>
      <c r="B40" s="9"/>
      <c r="C40" s="15"/>
      <c r="D40" s="91"/>
      <c r="E40" s="343"/>
      <c r="F40" s="73"/>
      <c r="G40" s="74"/>
      <c r="H40" s="73"/>
      <c r="I40" s="10"/>
      <c r="J40" s="21"/>
      <c r="K40" s="47"/>
      <c r="L40" s="16"/>
      <c r="M40" s="9"/>
      <c r="N40" s="9"/>
      <c r="O40" s="9"/>
      <c r="P40" s="9"/>
      <c r="Q40" s="9"/>
      <c r="R40" s="9"/>
      <c r="S40" s="9"/>
      <c r="T40" s="9"/>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6"/>
    </row>
    <row r="41" spans="1:47">
      <c r="A41" s="14"/>
      <c r="B41" s="9"/>
      <c r="C41" s="15"/>
      <c r="D41" s="91"/>
      <c r="E41" s="343"/>
      <c r="F41" s="73"/>
      <c r="G41" s="74"/>
      <c r="H41" s="73"/>
      <c r="I41" s="10"/>
      <c r="J41" s="21"/>
      <c r="K41" s="47"/>
      <c r="L41" s="16"/>
      <c r="M41" s="9"/>
      <c r="N41" s="9"/>
      <c r="O41" s="9"/>
      <c r="P41" s="9"/>
      <c r="Q41" s="9"/>
      <c r="R41" s="9"/>
      <c r="S41" s="9"/>
      <c r="T41" s="9"/>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6"/>
    </row>
    <row r="42" spans="1:47">
      <c r="A42" s="14"/>
      <c r="B42" s="9"/>
      <c r="C42" s="15"/>
      <c r="D42" s="91"/>
      <c r="E42" s="343"/>
      <c r="F42" s="73"/>
      <c r="G42" s="74"/>
      <c r="H42" s="73"/>
      <c r="I42" s="10"/>
      <c r="J42" s="21"/>
      <c r="K42" s="47"/>
      <c r="L42" s="16"/>
      <c r="M42" s="9"/>
      <c r="N42" s="9"/>
      <c r="O42" s="9"/>
      <c r="P42" s="9"/>
      <c r="Q42" s="9"/>
      <c r="R42" s="9"/>
      <c r="S42" s="9"/>
      <c r="T42" s="9"/>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6"/>
    </row>
    <row r="43" spans="1:47">
      <c r="A43" s="14"/>
      <c r="B43" s="9"/>
      <c r="C43" s="15"/>
      <c r="D43" s="91"/>
      <c r="E43" s="343"/>
      <c r="F43" s="73"/>
      <c r="G43" s="74"/>
      <c r="H43" s="73"/>
      <c r="I43" s="10"/>
      <c r="J43" s="21"/>
      <c r="K43" s="47"/>
      <c r="L43" s="16"/>
      <c r="M43" s="9"/>
      <c r="N43" s="9"/>
      <c r="O43" s="9"/>
      <c r="P43" s="9"/>
      <c r="Q43" s="9"/>
      <c r="R43" s="9"/>
      <c r="S43" s="9"/>
      <c r="T43" s="9"/>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6"/>
    </row>
    <row r="44" spans="1:47">
      <c r="A44" s="14"/>
      <c r="B44" s="9"/>
      <c r="C44" s="15"/>
      <c r="D44" s="91"/>
      <c r="E44" s="343"/>
      <c r="F44" s="73"/>
      <c r="G44" s="74"/>
      <c r="H44" s="73"/>
      <c r="I44" s="10"/>
      <c r="J44" s="21"/>
      <c r="K44" s="47"/>
      <c r="L44" s="16"/>
      <c r="M44" s="9"/>
      <c r="N44" s="9"/>
      <c r="O44" s="9"/>
      <c r="P44" s="9"/>
      <c r="Q44" s="9"/>
      <c r="R44" s="9"/>
      <c r="S44" s="9"/>
      <c r="T44" s="9"/>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6"/>
    </row>
    <row r="45" spans="1:47">
      <c r="A45" s="14"/>
      <c r="B45" s="9"/>
      <c r="C45" s="15"/>
      <c r="D45" s="91"/>
      <c r="E45" s="343"/>
      <c r="F45" s="73"/>
      <c r="G45" s="74"/>
      <c r="H45" s="73"/>
      <c r="I45" s="10"/>
      <c r="J45" s="21"/>
      <c r="K45" s="47"/>
      <c r="L45" s="16"/>
      <c r="M45" s="9"/>
      <c r="N45" s="9"/>
      <c r="O45" s="9"/>
      <c r="P45" s="9"/>
      <c r="Q45" s="9"/>
      <c r="R45" s="9"/>
      <c r="S45" s="9"/>
      <c r="T45" s="9"/>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6"/>
    </row>
    <row r="46" spans="1:47">
      <c r="A46" s="14"/>
      <c r="B46" s="9"/>
      <c r="C46" s="15"/>
      <c r="D46" s="91"/>
      <c r="E46" s="343"/>
      <c r="F46" s="73"/>
      <c r="G46" s="74"/>
      <c r="H46" s="73"/>
      <c r="I46" s="10"/>
      <c r="J46" s="21"/>
      <c r="K46" s="47"/>
      <c r="L46" s="16"/>
      <c r="M46" s="9"/>
      <c r="N46" s="9"/>
      <c r="O46" s="9"/>
      <c r="P46" s="9"/>
      <c r="Q46" s="9"/>
      <c r="R46" s="9"/>
      <c r="S46" s="9"/>
      <c r="T46" s="9"/>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6"/>
    </row>
    <row r="47" spans="1:47">
      <c r="A47" s="14"/>
      <c r="B47" s="9"/>
      <c r="C47" s="15"/>
      <c r="D47" s="91"/>
      <c r="E47" s="343"/>
      <c r="F47" s="73"/>
      <c r="G47" s="74"/>
      <c r="H47" s="73"/>
      <c r="I47" s="10"/>
      <c r="J47" s="21"/>
      <c r="K47" s="47"/>
      <c r="L47" s="16"/>
      <c r="M47" s="9"/>
      <c r="N47" s="9"/>
      <c r="O47" s="9"/>
      <c r="P47" s="9"/>
      <c r="Q47" s="9"/>
      <c r="R47" s="9"/>
      <c r="S47" s="9"/>
      <c r="T47" s="9"/>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6"/>
    </row>
    <row r="48" spans="1:47">
      <c r="A48" s="14"/>
      <c r="B48" s="9"/>
      <c r="C48" s="15"/>
      <c r="D48" s="91"/>
      <c r="E48" s="343"/>
      <c r="F48" s="73"/>
      <c r="G48" s="74"/>
      <c r="H48" s="73"/>
      <c r="I48" s="10"/>
      <c r="J48" s="21"/>
      <c r="K48" s="47"/>
      <c r="L48" s="16"/>
      <c r="M48" s="9"/>
      <c r="N48" s="9"/>
      <c r="O48" s="9"/>
      <c r="P48" s="9"/>
      <c r="Q48" s="9"/>
      <c r="R48" s="9"/>
      <c r="S48" s="9"/>
      <c r="T48" s="9"/>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6"/>
    </row>
    <row r="49" spans="1:47">
      <c r="A49" s="14"/>
      <c r="B49" s="9"/>
      <c r="C49" s="15"/>
      <c r="D49" s="91"/>
      <c r="E49" s="343"/>
      <c r="F49" s="73"/>
      <c r="G49" s="74"/>
      <c r="H49" s="73"/>
      <c r="I49" s="10"/>
      <c r="J49" s="21"/>
      <c r="K49" s="47"/>
      <c r="L49" s="16"/>
      <c r="M49" s="9"/>
      <c r="N49" s="9"/>
      <c r="O49" s="9"/>
      <c r="P49" s="9"/>
      <c r="Q49" s="9"/>
      <c r="R49" s="9"/>
      <c r="S49" s="9"/>
      <c r="T49" s="9"/>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6"/>
    </row>
    <row r="50" spans="1:47">
      <c r="A50" s="14"/>
      <c r="B50" s="9"/>
      <c r="C50" s="15"/>
      <c r="D50" s="91"/>
      <c r="E50" s="343"/>
      <c r="F50" s="73"/>
      <c r="G50" s="74"/>
      <c r="H50" s="73"/>
      <c r="I50" s="10"/>
      <c r="J50" s="21"/>
      <c r="K50" s="47"/>
      <c r="L50" s="16"/>
      <c r="M50" s="9"/>
      <c r="N50" s="9"/>
      <c r="O50" s="9"/>
      <c r="P50" s="9"/>
      <c r="Q50" s="9"/>
      <c r="R50" s="9"/>
      <c r="S50" s="9"/>
      <c r="T50" s="9"/>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6"/>
    </row>
    <row r="51" spans="1:47">
      <c r="A51" s="14"/>
      <c r="B51" s="9"/>
      <c r="C51" s="15"/>
      <c r="D51" s="91"/>
      <c r="E51" s="344"/>
      <c r="F51" s="52"/>
      <c r="G51" s="1"/>
      <c r="H51" s="52"/>
      <c r="I51" s="5"/>
      <c r="J51" s="6"/>
      <c r="K51" s="47"/>
      <c r="L51" s="16"/>
      <c r="M51" s="9"/>
      <c r="N51" s="9"/>
      <c r="O51" s="9"/>
      <c r="P51" s="9"/>
      <c r="Q51" s="9"/>
      <c r="R51" s="9"/>
      <c r="S51" s="9"/>
      <c r="T51" s="9"/>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6"/>
    </row>
    <row r="52" spans="1:47" s="12" customFormat="1" ht="5.0999999999999996" customHeight="1">
      <c r="A52" s="45"/>
      <c r="B52" s="13"/>
      <c r="C52" s="44"/>
      <c r="D52" s="93"/>
      <c r="E52" s="70"/>
      <c r="F52" s="71"/>
      <c r="G52" s="7"/>
      <c r="H52" s="71"/>
      <c r="I52" s="7"/>
      <c r="J52" s="7"/>
      <c r="K52" s="8"/>
      <c r="L52" s="46"/>
      <c r="M52" s="13"/>
      <c r="N52" s="13"/>
      <c r="O52" s="13"/>
      <c r="P52" s="13"/>
      <c r="Q52" s="13"/>
      <c r="R52" s="13"/>
      <c r="S52" s="13"/>
      <c r="T52" s="13"/>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6"/>
    </row>
    <row r="53" spans="1:47" ht="5.0999999999999996" customHeight="1">
      <c r="A53" s="14"/>
      <c r="B53" s="9"/>
      <c r="C53" s="15"/>
      <c r="D53" s="317"/>
      <c r="E53" s="318"/>
      <c r="F53" s="319"/>
      <c r="G53" s="320"/>
      <c r="H53" s="319"/>
      <c r="I53" s="284"/>
      <c r="J53" s="284"/>
      <c r="K53" s="49"/>
      <c r="L53" s="16"/>
      <c r="M53" s="9"/>
      <c r="N53" s="9"/>
      <c r="O53" s="9"/>
      <c r="P53" s="9"/>
      <c r="Q53" s="9"/>
      <c r="R53" s="9"/>
      <c r="S53" s="9"/>
      <c r="T53" s="9"/>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6"/>
    </row>
    <row r="54" spans="1:47" ht="14.25">
      <c r="A54" s="14"/>
      <c r="B54" s="9"/>
      <c r="C54" s="15"/>
      <c r="D54" s="332">
        <v>2</v>
      </c>
      <c r="E54" s="333"/>
      <c r="F54" s="334"/>
      <c r="G54" s="335"/>
      <c r="H54" s="334"/>
      <c r="I54" s="231"/>
      <c r="J54" s="232"/>
      <c r="K54" s="47"/>
      <c r="L54" s="16"/>
      <c r="M54" s="9"/>
      <c r="N54" s="9"/>
      <c r="O54" s="9"/>
      <c r="P54" s="9"/>
      <c r="Q54" s="9"/>
      <c r="R54" s="9"/>
      <c r="S54" s="9"/>
      <c r="T54" s="9"/>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6"/>
    </row>
    <row r="55" spans="1:47">
      <c r="A55" s="14"/>
      <c r="B55" s="9"/>
      <c r="C55" s="15"/>
      <c r="D55" s="323"/>
      <c r="E55" s="336"/>
      <c r="F55" s="330"/>
      <c r="G55" s="331"/>
      <c r="H55" s="330"/>
      <c r="I55" s="192"/>
      <c r="J55" s="233"/>
      <c r="K55" s="47"/>
      <c r="L55" s="16"/>
      <c r="M55" s="9"/>
      <c r="N55" s="9"/>
      <c r="O55" s="9"/>
      <c r="P55" s="9"/>
      <c r="Q55" s="9"/>
      <c r="R55" s="9"/>
      <c r="S55" s="9"/>
      <c r="T55" s="9"/>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6"/>
    </row>
    <row r="56" spans="1:47">
      <c r="A56" s="14"/>
      <c r="B56" s="9"/>
      <c r="C56" s="15"/>
      <c r="D56" s="323"/>
      <c r="E56" s="336"/>
      <c r="F56" s="330"/>
      <c r="G56" s="331"/>
      <c r="H56" s="330"/>
      <c r="I56" s="192"/>
      <c r="J56" s="233"/>
      <c r="K56" s="47"/>
      <c r="L56" s="16"/>
      <c r="M56" s="9"/>
      <c r="N56" s="9"/>
      <c r="O56" s="9"/>
      <c r="P56" s="9"/>
      <c r="Q56" s="9"/>
      <c r="R56" s="9"/>
      <c r="S56" s="9"/>
      <c r="T56" s="9"/>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6"/>
    </row>
    <row r="57" spans="1:47">
      <c r="A57" s="14"/>
      <c r="B57" s="9"/>
      <c r="C57" s="15"/>
      <c r="D57" s="323"/>
      <c r="E57" s="336"/>
      <c r="F57" s="330"/>
      <c r="G57" s="331"/>
      <c r="H57" s="330"/>
      <c r="I57" s="192"/>
      <c r="J57" s="233"/>
      <c r="K57" s="47"/>
      <c r="L57" s="16"/>
      <c r="M57" s="9"/>
      <c r="N57" s="9"/>
      <c r="O57" s="9"/>
      <c r="P57" s="9"/>
      <c r="Q57" s="9"/>
      <c r="R57" s="9"/>
      <c r="S57" s="9"/>
      <c r="T57" s="9"/>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6"/>
    </row>
    <row r="58" spans="1:47">
      <c r="A58" s="14"/>
      <c r="B58" s="9"/>
      <c r="C58" s="15"/>
      <c r="D58" s="323"/>
      <c r="E58" s="336"/>
      <c r="F58" s="330"/>
      <c r="G58" s="331"/>
      <c r="H58" s="330"/>
      <c r="I58" s="192"/>
      <c r="J58" s="233"/>
      <c r="K58" s="47"/>
      <c r="L58" s="16"/>
      <c r="M58" s="9"/>
      <c r="N58" s="9"/>
      <c r="O58" s="9"/>
      <c r="P58" s="9"/>
      <c r="Q58" s="9"/>
      <c r="R58" s="9"/>
      <c r="S58" s="9"/>
      <c r="T58" s="9"/>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6"/>
    </row>
    <row r="59" spans="1:47">
      <c r="A59" s="14"/>
      <c r="B59" s="9"/>
      <c r="C59" s="15"/>
      <c r="D59" s="323"/>
      <c r="E59" s="336"/>
      <c r="F59" s="330"/>
      <c r="G59" s="331"/>
      <c r="H59" s="330"/>
      <c r="I59" s="192"/>
      <c r="J59" s="233"/>
      <c r="K59" s="47"/>
      <c r="L59" s="16"/>
      <c r="M59" s="9"/>
      <c r="N59" s="9"/>
      <c r="O59" s="9"/>
      <c r="P59" s="9"/>
      <c r="Q59" s="9"/>
      <c r="R59" s="9"/>
      <c r="S59" s="9"/>
      <c r="T59" s="9"/>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6"/>
    </row>
    <row r="60" spans="1:47" ht="9" customHeight="1">
      <c r="A60" s="14"/>
      <c r="B60" s="9"/>
      <c r="C60" s="15"/>
      <c r="D60" s="323"/>
      <c r="E60" s="336"/>
      <c r="F60" s="330"/>
      <c r="G60" s="331"/>
      <c r="H60" s="330"/>
      <c r="I60" s="192"/>
      <c r="J60" s="233"/>
      <c r="K60" s="47"/>
      <c r="L60" s="16"/>
      <c r="M60" s="9"/>
      <c r="N60" s="9"/>
      <c r="O60" s="9"/>
      <c r="P60" s="9"/>
      <c r="Q60" s="9"/>
      <c r="R60" s="9"/>
      <c r="S60" s="9"/>
      <c r="T60" s="9"/>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6"/>
    </row>
    <row r="61" spans="1:47" ht="9" customHeight="1">
      <c r="A61" s="14"/>
      <c r="B61" s="9"/>
      <c r="C61" s="15"/>
      <c r="D61" s="323"/>
      <c r="E61" s="336"/>
      <c r="F61" s="330"/>
      <c r="G61" s="331"/>
      <c r="H61" s="330"/>
      <c r="I61" s="192"/>
      <c r="J61" s="233"/>
      <c r="K61" s="47"/>
      <c r="L61" s="16"/>
      <c r="M61" s="9"/>
      <c r="N61" s="9"/>
      <c r="O61" s="9"/>
      <c r="P61" s="9"/>
      <c r="Q61" s="9"/>
      <c r="R61" s="9"/>
      <c r="S61" s="9"/>
      <c r="T61" s="9"/>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6"/>
    </row>
    <row r="62" spans="1:47" ht="9" customHeight="1">
      <c r="A62" s="14"/>
      <c r="B62" s="9"/>
      <c r="C62" s="15"/>
      <c r="D62" s="323"/>
      <c r="E62" s="336"/>
      <c r="F62" s="330"/>
      <c r="G62" s="331"/>
      <c r="H62" s="330"/>
      <c r="I62" s="192"/>
      <c r="J62" s="233"/>
      <c r="K62" s="47"/>
      <c r="L62" s="16"/>
      <c r="M62" s="9"/>
      <c r="N62" s="9"/>
      <c r="O62" s="9"/>
      <c r="P62" s="9"/>
      <c r="Q62" s="9"/>
      <c r="R62" s="9"/>
      <c r="S62" s="9"/>
      <c r="T62" s="9"/>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6"/>
    </row>
    <row r="63" spans="1:47">
      <c r="A63" s="14"/>
      <c r="B63" s="9"/>
      <c r="C63" s="15"/>
      <c r="D63" s="323"/>
      <c r="E63" s="336"/>
      <c r="F63" s="330"/>
      <c r="G63" s="331"/>
      <c r="H63" s="330"/>
      <c r="I63" s="192"/>
      <c r="J63" s="233"/>
      <c r="K63" s="47"/>
      <c r="L63" s="16"/>
      <c r="M63" s="9"/>
      <c r="N63" s="9"/>
      <c r="O63" s="9"/>
      <c r="P63" s="9"/>
      <c r="Q63" s="9"/>
      <c r="R63" s="9"/>
      <c r="S63" s="9"/>
      <c r="T63" s="9"/>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6"/>
    </row>
    <row r="64" spans="1:47">
      <c r="A64" s="14"/>
      <c r="B64" s="9"/>
      <c r="C64" s="15"/>
      <c r="D64" s="323"/>
      <c r="E64" s="336"/>
      <c r="F64" s="330"/>
      <c r="G64" s="331"/>
      <c r="H64" s="330"/>
      <c r="I64" s="192"/>
      <c r="J64" s="233"/>
      <c r="K64" s="47"/>
      <c r="L64" s="16"/>
      <c r="M64" s="9"/>
      <c r="N64" s="9"/>
      <c r="O64" s="9"/>
      <c r="P64" s="9"/>
      <c r="Q64" s="9"/>
      <c r="R64" s="9"/>
      <c r="S64" s="9"/>
      <c r="T64" s="9"/>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6"/>
    </row>
    <row r="65" spans="1:47">
      <c r="A65" s="14"/>
      <c r="B65" s="9"/>
      <c r="C65" s="15"/>
      <c r="D65" s="323"/>
      <c r="E65" s="336"/>
      <c r="F65" s="330"/>
      <c r="G65" s="331"/>
      <c r="H65" s="330"/>
      <c r="I65" s="192"/>
      <c r="J65" s="233"/>
      <c r="K65" s="47"/>
      <c r="L65" s="16"/>
      <c r="M65" s="9"/>
      <c r="N65" s="9"/>
      <c r="O65" s="9"/>
      <c r="P65" s="9"/>
      <c r="Q65" s="9"/>
      <c r="R65" s="9"/>
      <c r="S65" s="9"/>
      <c r="T65" s="9"/>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6"/>
    </row>
    <row r="66" spans="1:47">
      <c r="A66" s="14"/>
      <c r="B66" s="9"/>
      <c r="C66" s="15"/>
      <c r="D66" s="323"/>
      <c r="E66" s="336"/>
      <c r="F66" s="330"/>
      <c r="G66" s="331"/>
      <c r="H66" s="330"/>
      <c r="I66" s="192"/>
      <c r="J66" s="233"/>
      <c r="K66" s="47"/>
      <c r="L66" s="16"/>
      <c r="M66" s="9"/>
      <c r="N66" s="9"/>
      <c r="O66" s="9"/>
      <c r="P66" s="9"/>
      <c r="Q66" s="9"/>
      <c r="R66" s="9"/>
      <c r="S66" s="9"/>
      <c r="T66" s="9"/>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6"/>
    </row>
    <row r="67" spans="1:47">
      <c r="A67" s="14"/>
      <c r="B67" s="9"/>
      <c r="C67" s="15"/>
      <c r="D67" s="323"/>
      <c r="E67" s="336"/>
      <c r="F67" s="330"/>
      <c r="G67" s="331"/>
      <c r="H67" s="330"/>
      <c r="I67" s="192"/>
      <c r="J67" s="233"/>
      <c r="K67" s="47"/>
      <c r="L67" s="16"/>
      <c r="M67" s="9"/>
      <c r="N67" s="9"/>
      <c r="O67" s="9"/>
      <c r="P67" s="9"/>
      <c r="Q67" s="9"/>
      <c r="R67" s="9"/>
      <c r="S67" s="9"/>
      <c r="T67" s="9"/>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6"/>
    </row>
    <row r="68" spans="1:47">
      <c r="A68" s="14"/>
      <c r="B68" s="9"/>
      <c r="C68" s="15"/>
      <c r="D68" s="323"/>
      <c r="E68" s="336"/>
      <c r="F68" s="330"/>
      <c r="G68" s="331"/>
      <c r="H68" s="330"/>
      <c r="I68" s="192"/>
      <c r="J68" s="233"/>
      <c r="K68" s="47"/>
      <c r="L68" s="16"/>
      <c r="M68" s="9"/>
      <c r="N68" s="9"/>
      <c r="O68" s="9"/>
      <c r="P68" s="9"/>
      <c r="Q68" s="9"/>
      <c r="R68" s="9"/>
      <c r="S68" s="9"/>
      <c r="T68" s="9"/>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6"/>
    </row>
    <row r="69" spans="1:47">
      <c r="A69" s="14"/>
      <c r="B69" s="9"/>
      <c r="C69" s="15"/>
      <c r="D69" s="323"/>
      <c r="E69" s="336"/>
      <c r="F69" s="330"/>
      <c r="G69" s="331"/>
      <c r="H69" s="330"/>
      <c r="I69" s="192"/>
      <c r="J69" s="233"/>
      <c r="K69" s="47"/>
      <c r="L69" s="16"/>
      <c r="M69" s="9"/>
      <c r="N69" s="9"/>
      <c r="O69" s="9"/>
      <c r="P69" s="9"/>
      <c r="Q69" s="9"/>
      <c r="R69" s="9"/>
      <c r="S69" s="9"/>
      <c r="T69" s="9"/>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6"/>
    </row>
    <row r="70" spans="1:47">
      <c r="A70" s="14"/>
      <c r="B70" s="9"/>
      <c r="C70" s="15"/>
      <c r="D70" s="323"/>
      <c r="E70" s="336"/>
      <c r="F70" s="330"/>
      <c r="G70" s="331"/>
      <c r="H70" s="330"/>
      <c r="I70" s="192"/>
      <c r="J70" s="233"/>
      <c r="K70" s="47"/>
      <c r="L70" s="16"/>
      <c r="M70" s="9"/>
      <c r="N70" s="9"/>
      <c r="O70" s="9"/>
      <c r="P70" s="9"/>
      <c r="Q70" s="9"/>
      <c r="R70" s="9"/>
      <c r="S70" s="9"/>
      <c r="T70" s="9"/>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6"/>
    </row>
    <row r="71" spans="1:47">
      <c r="A71" s="14"/>
      <c r="B71" s="9"/>
      <c r="C71" s="15"/>
      <c r="D71" s="323"/>
      <c r="E71" s="336"/>
      <c r="F71" s="330"/>
      <c r="G71" s="331"/>
      <c r="H71" s="330"/>
      <c r="I71" s="192"/>
      <c r="J71" s="233"/>
      <c r="K71" s="47"/>
      <c r="L71" s="16"/>
      <c r="M71" s="9"/>
      <c r="N71" s="9"/>
      <c r="O71" s="9"/>
      <c r="P71" s="9"/>
      <c r="Q71" s="9"/>
      <c r="R71" s="9"/>
      <c r="S71" s="9"/>
      <c r="T71" s="9"/>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6"/>
    </row>
    <row r="72" spans="1:47">
      <c r="A72" s="14"/>
      <c r="B72" s="9"/>
      <c r="C72" s="15"/>
      <c r="D72" s="323"/>
      <c r="E72" s="336"/>
      <c r="F72" s="330"/>
      <c r="G72" s="331"/>
      <c r="H72" s="330"/>
      <c r="I72" s="192"/>
      <c r="J72" s="233"/>
      <c r="K72" s="47"/>
      <c r="L72" s="16"/>
      <c r="M72" s="9"/>
      <c r="N72" s="9"/>
      <c r="O72" s="9"/>
      <c r="P72" s="9"/>
      <c r="Q72" s="9"/>
      <c r="R72" s="9"/>
      <c r="S72" s="9"/>
      <c r="T72" s="9"/>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6"/>
    </row>
    <row r="73" spans="1:47">
      <c r="A73" s="14"/>
      <c r="B73" s="9"/>
      <c r="C73" s="15"/>
      <c r="D73" s="323"/>
      <c r="E73" s="336"/>
      <c r="F73" s="330"/>
      <c r="G73" s="331"/>
      <c r="H73" s="330"/>
      <c r="I73" s="192"/>
      <c r="J73" s="233"/>
      <c r="K73" s="47"/>
      <c r="L73" s="16"/>
      <c r="M73" s="9"/>
      <c r="N73" s="9"/>
      <c r="O73" s="9"/>
      <c r="P73" s="9"/>
      <c r="Q73" s="9"/>
      <c r="R73" s="9"/>
      <c r="S73" s="9"/>
      <c r="T73" s="9"/>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6"/>
    </row>
    <row r="74" spans="1:47">
      <c r="A74" s="14"/>
      <c r="B74" s="9"/>
      <c r="C74" s="15"/>
      <c r="D74" s="323"/>
      <c r="E74" s="336"/>
      <c r="F74" s="330"/>
      <c r="G74" s="331"/>
      <c r="H74" s="330"/>
      <c r="I74" s="192"/>
      <c r="J74" s="233"/>
      <c r="K74" s="47"/>
      <c r="L74" s="16"/>
      <c r="M74" s="9"/>
      <c r="N74" s="9"/>
      <c r="O74" s="9"/>
      <c r="P74" s="9"/>
      <c r="Q74" s="9"/>
      <c r="R74" s="9"/>
      <c r="S74" s="9"/>
      <c r="T74" s="9"/>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6"/>
    </row>
    <row r="75" spans="1:47">
      <c r="A75" s="14"/>
      <c r="B75" s="9"/>
      <c r="C75" s="15"/>
      <c r="D75" s="323"/>
      <c r="E75" s="336"/>
      <c r="F75" s="330"/>
      <c r="G75" s="331"/>
      <c r="H75" s="330"/>
      <c r="I75" s="192"/>
      <c r="J75" s="233"/>
      <c r="K75" s="47"/>
      <c r="L75" s="16"/>
      <c r="M75" s="9"/>
      <c r="N75" s="9"/>
      <c r="O75" s="9"/>
      <c r="P75" s="9"/>
      <c r="Q75" s="9"/>
      <c r="R75" s="9"/>
      <c r="S75" s="9"/>
      <c r="T75" s="9"/>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6"/>
    </row>
    <row r="76" spans="1:47">
      <c r="A76" s="14"/>
      <c r="B76" s="9"/>
      <c r="C76" s="15"/>
      <c r="D76" s="323"/>
      <c r="E76" s="336"/>
      <c r="F76" s="330"/>
      <c r="G76" s="331"/>
      <c r="H76" s="330"/>
      <c r="I76" s="192"/>
      <c r="J76" s="233"/>
      <c r="K76" s="47"/>
      <c r="L76" s="16"/>
      <c r="M76" s="9"/>
      <c r="N76" s="9"/>
      <c r="O76" s="9"/>
      <c r="P76" s="9"/>
      <c r="Q76" s="9"/>
      <c r="R76" s="9"/>
      <c r="S76" s="9"/>
      <c r="T76" s="9"/>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6"/>
    </row>
    <row r="77" spans="1:47">
      <c r="A77" s="14"/>
      <c r="B77" s="9"/>
      <c r="C77" s="15"/>
      <c r="D77" s="323"/>
      <c r="E77" s="336"/>
      <c r="F77" s="330"/>
      <c r="G77" s="331"/>
      <c r="H77" s="330"/>
      <c r="I77" s="192"/>
      <c r="J77" s="233"/>
      <c r="K77" s="47"/>
      <c r="L77" s="16"/>
      <c r="M77" s="9"/>
      <c r="N77" s="9"/>
      <c r="O77" s="9"/>
      <c r="P77" s="9"/>
      <c r="Q77" s="9"/>
      <c r="R77" s="9"/>
      <c r="S77" s="9"/>
      <c r="T77" s="9"/>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6"/>
    </row>
    <row r="78" spans="1:47">
      <c r="A78" s="14"/>
      <c r="B78" s="9"/>
      <c r="C78" s="15"/>
      <c r="D78" s="323"/>
      <c r="E78" s="336"/>
      <c r="F78" s="330"/>
      <c r="G78" s="331"/>
      <c r="H78" s="330"/>
      <c r="I78" s="192"/>
      <c r="J78" s="233"/>
      <c r="K78" s="47"/>
      <c r="L78" s="16"/>
      <c r="M78" s="9"/>
      <c r="N78" s="9"/>
      <c r="O78" s="9"/>
      <c r="P78" s="9"/>
      <c r="Q78" s="9"/>
      <c r="R78" s="9"/>
      <c r="S78" s="9"/>
      <c r="T78" s="9"/>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6"/>
    </row>
    <row r="79" spans="1:47">
      <c r="A79" s="14"/>
      <c r="B79" s="9"/>
      <c r="C79" s="15"/>
      <c r="D79" s="323"/>
      <c r="E79" s="336"/>
      <c r="F79" s="330"/>
      <c r="G79" s="331"/>
      <c r="H79" s="330"/>
      <c r="I79" s="192"/>
      <c r="J79" s="233"/>
      <c r="K79" s="47"/>
      <c r="L79" s="16"/>
      <c r="M79" s="9"/>
      <c r="N79" s="9"/>
      <c r="O79" s="9"/>
      <c r="P79" s="9"/>
      <c r="Q79" s="9"/>
      <c r="R79" s="9"/>
      <c r="S79" s="9"/>
      <c r="T79" s="9"/>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6"/>
    </row>
    <row r="80" spans="1:47">
      <c r="A80" s="14"/>
      <c r="B80" s="9"/>
      <c r="C80" s="15"/>
      <c r="D80" s="323"/>
      <c r="E80" s="336"/>
      <c r="F80" s="330"/>
      <c r="G80" s="331"/>
      <c r="H80" s="330"/>
      <c r="I80" s="192"/>
      <c r="J80" s="233"/>
      <c r="K80" s="47"/>
      <c r="L80" s="16"/>
      <c r="M80" s="9"/>
      <c r="N80" s="9"/>
      <c r="O80" s="9"/>
      <c r="P80" s="9"/>
      <c r="Q80" s="9"/>
      <c r="R80" s="9"/>
      <c r="S80" s="9"/>
      <c r="T80" s="9"/>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6"/>
    </row>
    <row r="81" spans="1:47">
      <c r="A81" s="14"/>
      <c r="B81" s="9"/>
      <c r="C81" s="15"/>
      <c r="D81" s="323"/>
      <c r="E81" s="336"/>
      <c r="F81" s="330"/>
      <c r="G81" s="331"/>
      <c r="H81" s="330"/>
      <c r="I81" s="192"/>
      <c r="J81" s="233"/>
      <c r="K81" s="47"/>
      <c r="L81" s="16"/>
      <c r="M81" s="9"/>
      <c r="N81" s="9"/>
      <c r="O81" s="9"/>
      <c r="P81" s="9"/>
      <c r="Q81" s="9"/>
      <c r="R81" s="9"/>
      <c r="S81" s="9"/>
      <c r="T81" s="9"/>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6"/>
    </row>
    <row r="82" spans="1:47">
      <c r="A82" s="14"/>
      <c r="B82" s="9"/>
      <c r="C82" s="15"/>
      <c r="D82" s="323"/>
      <c r="E82" s="336"/>
      <c r="F82" s="330"/>
      <c r="G82" s="331"/>
      <c r="H82" s="330"/>
      <c r="I82" s="192"/>
      <c r="J82" s="233"/>
      <c r="K82" s="47"/>
      <c r="L82" s="16"/>
      <c r="M82" s="9"/>
      <c r="N82" s="9"/>
      <c r="O82" s="9"/>
      <c r="P82" s="9"/>
      <c r="Q82" s="9"/>
      <c r="R82" s="9"/>
      <c r="S82" s="9"/>
      <c r="T82" s="9"/>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6"/>
    </row>
    <row r="83" spans="1:47">
      <c r="A83" s="14"/>
      <c r="B83" s="9"/>
      <c r="C83" s="15"/>
      <c r="D83" s="323"/>
      <c r="E83" s="336"/>
      <c r="F83" s="330"/>
      <c r="G83" s="331"/>
      <c r="H83" s="330"/>
      <c r="I83" s="192"/>
      <c r="J83" s="233"/>
      <c r="K83" s="47"/>
      <c r="L83" s="16"/>
      <c r="M83" s="9"/>
      <c r="N83" s="9"/>
      <c r="O83" s="9"/>
      <c r="P83" s="9"/>
      <c r="Q83" s="9"/>
      <c r="R83" s="9"/>
      <c r="S83" s="9"/>
      <c r="T83" s="9"/>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6"/>
    </row>
    <row r="84" spans="1:47">
      <c r="A84" s="14"/>
      <c r="B84" s="9"/>
      <c r="C84" s="15"/>
      <c r="D84" s="323"/>
      <c r="E84" s="336"/>
      <c r="F84" s="330"/>
      <c r="G84" s="331"/>
      <c r="H84" s="330"/>
      <c r="I84" s="192"/>
      <c r="J84" s="233"/>
      <c r="K84" s="47"/>
      <c r="L84" s="16"/>
      <c r="M84" s="9"/>
      <c r="N84" s="9"/>
      <c r="O84" s="9"/>
      <c r="P84" s="9"/>
      <c r="Q84" s="9"/>
      <c r="R84" s="9"/>
      <c r="S84" s="9"/>
      <c r="T84" s="9"/>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6"/>
    </row>
    <row r="85" spans="1:47">
      <c r="A85" s="14"/>
      <c r="B85" s="9"/>
      <c r="C85" s="15"/>
      <c r="D85" s="323"/>
      <c r="E85" s="337"/>
      <c r="F85" s="338"/>
      <c r="G85" s="339"/>
      <c r="H85" s="338"/>
      <c r="I85" s="197"/>
      <c r="J85" s="235"/>
      <c r="K85" s="47"/>
      <c r="L85" s="16"/>
      <c r="M85" s="9"/>
      <c r="N85" s="9"/>
      <c r="O85" s="9"/>
      <c r="P85" s="9"/>
      <c r="Q85" s="9"/>
      <c r="R85" s="9"/>
      <c r="S85" s="9"/>
      <c r="T85" s="9"/>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6"/>
    </row>
    <row r="86" spans="1:47" ht="5.0999999999999996" customHeight="1">
      <c r="A86" s="14"/>
      <c r="B86" s="9"/>
      <c r="C86" s="15"/>
      <c r="D86" s="324"/>
      <c r="E86" s="325"/>
      <c r="F86" s="326"/>
      <c r="G86" s="327"/>
      <c r="H86" s="326"/>
      <c r="I86" s="286"/>
      <c r="J86" s="286"/>
      <c r="K86" s="50"/>
      <c r="L86" s="16"/>
      <c r="M86" s="9"/>
      <c r="N86" s="9"/>
      <c r="O86" s="9"/>
      <c r="P86" s="9"/>
      <c r="Q86" s="9"/>
      <c r="R86" s="9"/>
      <c r="S86" s="9"/>
      <c r="T86" s="9"/>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6"/>
    </row>
    <row r="87" spans="1:47" ht="5.0999999999999996" customHeight="1">
      <c r="A87" s="14"/>
      <c r="B87" s="9"/>
      <c r="C87" s="15"/>
      <c r="D87" s="323"/>
      <c r="E87" s="345"/>
      <c r="F87" s="346"/>
      <c r="G87" s="347"/>
      <c r="H87" s="346"/>
      <c r="I87" s="285"/>
      <c r="J87" s="285"/>
      <c r="K87" s="47"/>
      <c r="L87" s="16"/>
      <c r="M87" s="9"/>
      <c r="N87" s="9"/>
      <c r="O87" s="9"/>
      <c r="P87" s="9"/>
      <c r="Q87" s="9"/>
      <c r="R87" s="9"/>
      <c r="S87" s="9"/>
      <c r="T87" s="9"/>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6"/>
    </row>
    <row r="88" spans="1:47" ht="14.25">
      <c r="A88" s="14"/>
      <c r="B88" s="9"/>
      <c r="C88" s="15"/>
      <c r="D88" s="332">
        <v>3</v>
      </c>
      <c r="E88" s="333"/>
      <c r="F88" s="334"/>
      <c r="G88" s="335"/>
      <c r="H88" s="334"/>
      <c r="I88" s="231"/>
      <c r="J88" s="232"/>
      <c r="K88" s="47"/>
      <c r="L88" s="16"/>
      <c r="M88" s="9"/>
      <c r="N88" s="9"/>
      <c r="O88" s="9"/>
      <c r="P88" s="9"/>
      <c r="Q88" s="9"/>
      <c r="R88" s="9"/>
      <c r="S88" s="9"/>
      <c r="T88" s="9"/>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6"/>
    </row>
    <row r="89" spans="1:47">
      <c r="A89" s="14"/>
      <c r="B89" s="9"/>
      <c r="C89" s="15"/>
      <c r="D89" s="323"/>
      <c r="E89" s="336"/>
      <c r="F89" s="330"/>
      <c r="G89" s="331"/>
      <c r="H89" s="330"/>
      <c r="I89" s="192"/>
      <c r="J89" s="233"/>
      <c r="K89" s="47"/>
      <c r="L89" s="16"/>
      <c r="M89" s="9"/>
      <c r="N89" s="9"/>
      <c r="O89" s="9"/>
      <c r="P89" s="9"/>
      <c r="Q89" s="9"/>
      <c r="R89" s="9"/>
      <c r="S89" s="9"/>
      <c r="T89" s="9"/>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6"/>
    </row>
    <row r="90" spans="1:47">
      <c r="A90" s="14"/>
      <c r="B90" s="9"/>
      <c r="C90" s="15"/>
      <c r="D90" s="323"/>
      <c r="E90" s="336"/>
      <c r="F90" s="330"/>
      <c r="G90" s="331"/>
      <c r="H90" s="330"/>
      <c r="I90" s="192"/>
      <c r="J90" s="233"/>
      <c r="K90" s="47"/>
      <c r="L90" s="16"/>
      <c r="M90" s="9"/>
      <c r="N90" s="9"/>
      <c r="O90" s="9"/>
      <c r="P90" s="9"/>
      <c r="Q90" s="9"/>
      <c r="R90" s="9"/>
      <c r="S90" s="9"/>
      <c r="T90" s="9"/>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6"/>
    </row>
    <row r="91" spans="1:47">
      <c r="A91" s="14"/>
      <c r="B91" s="9"/>
      <c r="C91" s="15"/>
      <c r="D91" s="323"/>
      <c r="E91" s="336"/>
      <c r="F91" s="330"/>
      <c r="G91" s="331"/>
      <c r="H91" s="330"/>
      <c r="I91" s="192"/>
      <c r="J91" s="233"/>
      <c r="K91" s="47"/>
      <c r="L91" s="16"/>
      <c r="M91" s="9"/>
      <c r="N91" s="9"/>
      <c r="O91" s="9"/>
      <c r="P91" s="9"/>
      <c r="Q91" s="9"/>
      <c r="R91" s="9"/>
      <c r="S91" s="9"/>
      <c r="T91" s="9"/>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6"/>
    </row>
    <row r="92" spans="1:47">
      <c r="A92" s="14"/>
      <c r="B92" s="9"/>
      <c r="C92" s="15"/>
      <c r="D92" s="323"/>
      <c r="E92" s="336"/>
      <c r="F92" s="330"/>
      <c r="G92" s="331"/>
      <c r="H92" s="330"/>
      <c r="I92" s="192"/>
      <c r="J92" s="233"/>
      <c r="K92" s="47"/>
      <c r="L92" s="16"/>
      <c r="M92" s="9"/>
      <c r="N92" s="9"/>
      <c r="O92" s="9"/>
      <c r="P92" s="9"/>
      <c r="Q92" s="9"/>
      <c r="R92" s="9"/>
      <c r="S92" s="9"/>
      <c r="T92" s="9"/>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6"/>
    </row>
    <row r="93" spans="1:47">
      <c r="A93" s="14"/>
      <c r="B93" s="9"/>
      <c r="C93" s="15"/>
      <c r="D93" s="323"/>
      <c r="E93" s="336"/>
      <c r="F93" s="330"/>
      <c r="G93" s="331"/>
      <c r="H93" s="330"/>
      <c r="I93" s="192"/>
      <c r="J93" s="233"/>
      <c r="K93" s="47"/>
      <c r="L93" s="16"/>
      <c r="M93" s="9"/>
      <c r="N93" s="9"/>
      <c r="O93" s="9"/>
      <c r="P93" s="9"/>
      <c r="Q93" s="9"/>
      <c r="R93" s="9"/>
      <c r="S93" s="9"/>
      <c r="T93" s="9"/>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6"/>
    </row>
    <row r="94" spans="1:47">
      <c r="A94" s="14"/>
      <c r="B94" s="9"/>
      <c r="C94" s="15"/>
      <c r="D94" s="323"/>
      <c r="E94" s="336"/>
      <c r="F94" s="330"/>
      <c r="G94" s="331"/>
      <c r="H94" s="330"/>
      <c r="I94" s="192"/>
      <c r="J94" s="233"/>
      <c r="K94" s="47"/>
      <c r="L94" s="16"/>
      <c r="M94" s="9"/>
      <c r="N94" s="9"/>
      <c r="O94" s="9"/>
      <c r="P94" s="9"/>
      <c r="Q94" s="9"/>
      <c r="R94" s="9"/>
      <c r="S94" s="9"/>
      <c r="T94" s="9"/>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6"/>
    </row>
    <row r="95" spans="1:47">
      <c r="A95" s="14"/>
      <c r="B95" s="9"/>
      <c r="C95" s="15"/>
      <c r="D95" s="323"/>
      <c r="E95" s="336"/>
      <c r="F95" s="330"/>
      <c r="G95" s="331"/>
      <c r="H95" s="330"/>
      <c r="I95" s="192"/>
      <c r="J95" s="233"/>
      <c r="K95" s="47"/>
      <c r="L95" s="16"/>
      <c r="M95" s="9"/>
      <c r="N95" s="9"/>
      <c r="O95" s="9"/>
      <c r="P95" s="9"/>
      <c r="Q95" s="9"/>
      <c r="R95" s="9"/>
      <c r="S95" s="9"/>
      <c r="T95" s="9"/>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6"/>
    </row>
    <row r="96" spans="1:47">
      <c r="A96" s="14"/>
      <c r="B96" s="9"/>
      <c r="C96" s="15"/>
      <c r="D96" s="323"/>
      <c r="E96" s="336"/>
      <c r="F96" s="330"/>
      <c r="G96" s="331"/>
      <c r="H96" s="330"/>
      <c r="I96" s="192"/>
      <c r="J96" s="233"/>
      <c r="K96" s="47"/>
      <c r="L96" s="16"/>
      <c r="M96" s="9"/>
      <c r="N96" s="9"/>
      <c r="O96" s="9"/>
      <c r="P96" s="9"/>
      <c r="Q96" s="9"/>
      <c r="R96" s="9"/>
      <c r="S96" s="9"/>
      <c r="T96" s="9"/>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6"/>
    </row>
    <row r="97" spans="1:47">
      <c r="A97" s="14"/>
      <c r="B97" s="9"/>
      <c r="C97" s="15"/>
      <c r="D97" s="323"/>
      <c r="E97" s="336"/>
      <c r="F97" s="330"/>
      <c r="G97" s="331"/>
      <c r="H97" s="330"/>
      <c r="I97" s="192"/>
      <c r="J97" s="233"/>
      <c r="K97" s="47"/>
      <c r="L97" s="16"/>
      <c r="M97" s="9"/>
      <c r="N97" s="9"/>
      <c r="O97" s="9"/>
      <c r="P97" s="9"/>
      <c r="Q97" s="9"/>
      <c r="R97" s="9"/>
      <c r="S97" s="9"/>
      <c r="T97" s="9"/>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6"/>
    </row>
    <row r="98" spans="1:47">
      <c r="A98" s="14"/>
      <c r="B98" s="9"/>
      <c r="C98" s="15"/>
      <c r="D98" s="323"/>
      <c r="E98" s="336"/>
      <c r="F98" s="330"/>
      <c r="G98" s="331"/>
      <c r="H98" s="330"/>
      <c r="I98" s="192"/>
      <c r="J98" s="233"/>
      <c r="K98" s="47"/>
      <c r="L98" s="16"/>
      <c r="M98" s="9"/>
      <c r="N98" s="9"/>
      <c r="O98" s="9"/>
      <c r="P98" s="9"/>
      <c r="Q98" s="9"/>
      <c r="R98" s="9"/>
      <c r="S98" s="9"/>
      <c r="T98" s="9"/>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6"/>
    </row>
    <row r="99" spans="1:47">
      <c r="A99" s="14"/>
      <c r="B99" s="9"/>
      <c r="C99" s="15"/>
      <c r="D99" s="323"/>
      <c r="E99" s="336"/>
      <c r="F99" s="330"/>
      <c r="G99" s="331"/>
      <c r="H99" s="330"/>
      <c r="I99" s="192"/>
      <c r="J99" s="233"/>
      <c r="K99" s="47"/>
      <c r="L99" s="16"/>
      <c r="M99" s="9"/>
      <c r="N99" s="9"/>
      <c r="O99" s="9"/>
      <c r="P99" s="9"/>
      <c r="Q99" s="9"/>
      <c r="R99" s="9"/>
      <c r="S99" s="9"/>
      <c r="T99" s="9"/>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6"/>
    </row>
    <row r="100" spans="1:47">
      <c r="A100" s="14"/>
      <c r="B100" s="9"/>
      <c r="C100" s="15"/>
      <c r="D100" s="323"/>
      <c r="E100" s="336"/>
      <c r="F100" s="330"/>
      <c r="G100" s="331"/>
      <c r="H100" s="330"/>
      <c r="I100" s="192"/>
      <c r="J100" s="233"/>
      <c r="K100" s="47"/>
      <c r="L100" s="16"/>
      <c r="M100" s="9"/>
      <c r="N100" s="9"/>
      <c r="O100" s="9"/>
      <c r="P100" s="9"/>
      <c r="Q100" s="9"/>
      <c r="R100" s="9"/>
      <c r="S100" s="9"/>
      <c r="T100" s="9"/>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6"/>
    </row>
    <row r="101" spans="1:47">
      <c r="A101" s="14"/>
      <c r="B101" s="9"/>
      <c r="C101" s="15"/>
      <c r="D101" s="323"/>
      <c r="E101" s="336"/>
      <c r="F101" s="330"/>
      <c r="G101" s="331"/>
      <c r="H101" s="330"/>
      <c r="I101" s="192"/>
      <c r="J101" s="233"/>
      <c r="K101" s="47"/>
      <c r="L101" s="16"/>
      <c r="M101" s="9"/>
      <c r="N101" s="9"/>
      <c r="O101" s="9"/>
      <c r="P101" s="9"/>
      <c r="Q101" s="9"/>
      <c r="R101" s="9"/>
      <c r="S101" s="9"/>
      <c r="T101" s="9"/>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6"/>
    </row>
    <row r="102" spans="1:47">
      <c r="A102" s="14"/>
      <c r="B102" s="9"/>
      <c r="C102" s="15"/>
      <c r="D102" s="323"/>
      <c r="E102" s="336"/>
      <c r="F102" s="330"/>
      <c r="G102" s="331"/>
      <c r="H102" s="330"/>
      <c r="I102" s="192"/>
      <c r="J102" s="233"/>
      <c r="K102" s="47"/>
      <c r="L102" s="16"/>
      <c r="M102" s="9"/>
      <c r="N102" s="9"/>
      <c r="O102" s="9"/>
      <c r="P102" s="9"/>
      <c r="Q102" s="9"/>
      <c r="R102" s="9"/>
      <c r="S102" s="9"/>
      <c r="T102" s="9"/>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6"/>
    </row>
    <row r="103" spans="1:47">
      <c r="A103" s="14"/>
      <c r="B103" s="9"/>
      <c r="C103" s="15"/>
      <c r="D103" s="323"/>
      <c r="E103" s="336"/>
      <c r="F103" s="330"/>
      <c r="G103" s="331"/>
      <c r="H103" s="330"/>
      <c r="I103" s="192"/>
      <c r="J103" s="233"/>
      <c r="K103" s="47"/>
      <c r="L103" s="16"/>
      <c r="M103" s="9"/>
      <c r="N103" s="9"/>
      <c r="O103" s="9"/>
      <c r="P103" s="9"/>
      <c r="Q103" s="9"/>
      <c r="R103" s="9"/>
      <c r="S103" s="9"/>
      <c r="T103" s="9"/>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6"/>
    </row>
    <row r="104" spans="1:47">
      <c r="A104" s="14"/>
      <c r="B104" s="9"/>
      <c r="C104" s="15"/>
      <c r="D104" s="323"/>
      <c r="E104" s="336"/>
      <c r="F104" s="330"/>
      <c r="G104" s="331"/>
      <c r="H104" s="330"/>
      <c r="I104" s="192"/>
      <c r="J104" s="233"/>
      <c r="K104" s="47"/>
      <c r="L104" s="16"/>
      <c r="M104" s="9"/>
      <c r="N104" s="9"/>
      <c r="O104" s="9"/>
      <c r="P104" s="9"/>
      <c r="Q104" s="9"/>
      <c r="R104" s="9"/>
      <c r="S104" s="9"/>
      <c r="T104" s="9"/>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6"/>
    </row>
    <row r="105" spans="1:47">
      <c r="A105" s="14"/>
      <c r="B105" s="9"/>
      <c r="C105" s="15"/>
      <c r="D105" s="323"/>
      <c r="E105" s="336"/>
      <c r="F105" s="330"/>
      <c r="G105" s="331"/>
      <c r="H105" s="330"/>
      <c r="I105" s="192"/>
      <c r="J105" s="233"/>
      <c r="K105" s="47"/>
      <c r="L105" s="16"/>
      <c r="M105" s="9"/>
      <c r="N105" s="9"/>
      <c r="O105" s="9"/>
      <c r="P105" s="9"/>
      <c r="Q105" s="9"/>
      <c r="R105" s="9"/>
      <c r="S105" s="9"/>
      <c r="T105" s="9"/>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6"/>
    </row>
    <row r="106" spans="1:47" s="12" customFormat="1">
      <c r="A106" s="45"/>
      <c r="B106" s="13"/>
      <c r="C106" s="44"/>
      <c r="D106" s="323"/>
      <c r="E106" s="336"/>
      <c r="F106" s="330"/>
      <c r="G106" s="331"/>
      <c r="H106" s="330"/>
      <c r="I106" s="192"/>
      <c r="J106" s="233"/>
      <c r="K106" s="47"/>
      <c r="L106" s="46"/>
      <c r="M106" s="13"/>
      <c r="N106" s="13"/>
      <c r="O106" s="13"/>
      <c r="P106" s="13"/>
      <c r="Q106" s="13"/>
      <c r="R106" s="13"/>
      <c r="S106" s="13"/>
      <c r="T106" s="13"/>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6"/>
    </row>
    <row r="107" spans="1:47">
      <c r="A107" s="14"/>
      <c r="B107" s="9"/>
      <c r="C107" s="15"/>
      <c r="D107" s="323"/>
      <c r="E107" s="336"/>
      <c r="F107" s="330"/>
      <c r="G107" s="331"/>
      <c r="H107" s="330"/>
      <c r="I107" s="192"/>
      <c r="J107" s="233"/>
      <c r="K107" s="47"/>
      <c r="L107" s="16"/>
      <c r="M107" s="9"/>
      <c r="N107" s="9"/>
      <c r="O107" s="9"/>
      <c r="P107" s="9"/>
      <c r="Q107" s="9"/>
      <c r="R107" s="9"/>
      <c r="S107" s="9"/>
      <c r="T107" s="9"/>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6"/>
    </row>
    <row r="108" spans="1:47">
      <c r="A108" s="14"/>
      <c r="B108" s="9"/>
      <c r="C108" s="15"/>
      <c r="D108" s="323"/>
      <c r="E108" s="336"/>
      <c r="F108" s="330"/>
      <c r="G108" s="331"/>
      <c r="H108" s="330"/>
      <c r="I108" s="192"/>
      <c r="J108" s="233"/>
      <c r="K108" s="47"/>
      <c r="L108" s="16"/>
      <c r="M108" s="9"/>
      <c r="N108" s="9"/>
      <c r="O108" s="9"/>
      <c r="P108" s="9"/>
      <c r="Q108" s="9"/>
      <c r="R108" s="9"/>
      <c r="S108" s="9"/>
      <c r="T108" s="9"/>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6"/>
    </row>
    <row r="109" spans="1:47">
      <c r="A109" s="14"/>
      <c r="B109" s="9"/>
      <c r="C109" s="15"/>
      <c r="D109" s="323"/>
      <c r="E109" s="336"/>
      <c r="F109" s="330"/>
      <c r="G109" s="331"/>
      <c r="H109" s="330"/>
      <c r="I109" s="192"/>
      <c r="J109" s="233"/>
      <c r="K109" s="47"/>
      <c r="L109" s="16"/>
      <c r="M109" s="9"/>
      <c r="N109" s="9"/>
      <c r="O109" s="9"/>
      <c r="P109" s="9"/>
      <c r="Q109" s="9"/>
      <c r="R109" s="9"/>
      <c r="S109" s="9"/>
      <c r="T109" s="9"/>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6"/>
    </row>
    <row r="110" spans="1:47">
      <c r="A110" s="14"/>
      <c r="B110" s="9"/>
      <c r="C110" s="15"/>
      <c r="D110" s="323"/>
      <c r="E110" s="336"/>
      <c r="F110" s="330"/>
      <c r="G110" s="331"/>
      <c r="H110" s="330"/>
      <c r="I110" s="192"/>
      <c r="J110" s="233"/>
      <c r="K110" s="47"/>
      <c r="L110" s="16"/>
      <c r="M110" s="9"/>
      <c r="N110" s="9"/>
      <c r="O110" s="9"/>
      <c r="P110" s="9"/>
      <c r="Q110" s="9"/>
      <c r="R110" s="9"/>
      <c r="S110" s="9"/>
      <c r="T110" s="9"/>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6"/>
    </row>
    <row r="111" spans="1:47">
      <c r="A111" s="14"/>
      <c r="B111" s="9"/>
      <c r="C111" s="15"/>
      <c r="D111" s="323"/>
      <c r="E111" s="336"/>
      <c r="F111" s="330"/>
      <c r="G111" s="331"/>
      <c r="H111" s="330"/>
      <c r="I111" s="192"/>
      <c r="J111" s="233"/>
      <c r="K111" s="47"/>
      <c r="L111" s="16"/>
      <c r="M111" s="9"/>
      <c r="N111" s="9"/>
      <c r="O111" s="9"/>
      <c r="P111" s="9"/>
      <c r="Q111" s="9"/>
      <c r="R111" s="9"/>
      <c r="S111" s="9"/>
      <c r="T111" s="9"/>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6"/>
    </row>
    <row r="112" spans="1:47">
      <c r="A112" s="14"/>
      <c r="B112" s="9"/>
      <c r="C112" s="15"/>
      <c r="D112" s="323"/>
      <c r="E112" s="336"/>
      <c r="F112" s="330"/>
      <c r="G112" s="331"/>
      <c r="H112" s="330"/>
      <c r="I112" s="192"/>
      <c r="J112" s="233"/>
      <c r="K112" s="47"/>
      <c r="L112" s="16"/>
      <c r="M112" s="9"/>
      <c r="N112" s="9"/>
      <c r="O112" s="9"/>
      <c r="P112" s="9"/>
      <c r="Q112" s="9"/>
      <c r="R112" s="9"/>
      <c r="S112" s="9"/>
      <c r="T112" s="9"/>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6"/>
    </row>
    <row r="113" spans="1:47">
      <c r="A113" s="14"/>
      <c r="B113" s="9"/>
      <c r="C113" s="15"/>
      <c r="D113" s="323"/>
      <c r="E113" s="336"/>
      <c r="F113" s="330"/>
      <c r="G113" s="331"/>
      <c r="H113" s="330"/>
      <c r="I113" s="192"/>
      <c r="J113" s="233"/>
      <c r="K113" s="47"/>
      <c r="L113" s="16"/>
      <c r="M113" s="9"/>
      <c r="N113" s="9"/>
      <c r="O113" s="9"/>
      <c r="P113" s="9"/>
      <c r="Q113" s="9"/>
      <c r="R113" s="9"/>
      <c r="S113" s="9"/>
      <c r="T113" s="9"/>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6"/>
    </row>
    <row r="114" spans="1:47">
      <c r="A114" s="14"/>
      <c r="B114" s="9"/>
      <c r="C114" s="15"/>
      <c r="D114" s="323"/>
      <c r="E114" s="336"/>
      <c r="F114" s="330"/>
      <c r="G114" s="331"/>
      <c r="H114" s="330"/>
      <c r="I114" s="192"/>
      <c r="J114" s="233"/>
      <c r="K114" s="47"/>
      <c r="L114" s="16"/>
      <c r="M114" s="9"/>
      <c r="N114" s="9"/>
      <c r="O114" s="9"/>
      <c r="P114" s="9"/>
      <c r="Q114" s="9"/>
      <c r="R114" s="9"/>
      <c r="S114" s="9"/>
      <c r="T114" s="9"/>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6"/>
    </row>
    <row r="115" spans="1:47">
      <c r="A115" s="14"/>
      <c r="B115" s="9"/>
      <c r="C115" s="15"/>
      <c r="D115" s="323"/>
      <c r="E115" s="336"/>
      <c r="F115" s="330"/>
      <c r="G115" s="331"/>
      <c r="H115" s="330"/>
      <c r="I115" s="192"/>
      <c r="J115" s="233"/>
      <c r="K115" s="47"/>
      <c r="L115" s="16"/>
      <c r="M115" s="9"/>
      <c r="N115" s="9"/>
      <c r="O115" s="9"/>
      <c r="P115" s="9"/>
      <c r="Q115" s="9"/>
      <c r="R115" s="9"/>
      <c r="S115" s="9"/>
      <c r="T115" s="9"/>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6"/>
    </row>
    <row r="116" spans="1:47">
      <c r="A116" s="14"/>
      <c r="B116" s="9"/>
      <c r="C116" s="15"/>
      <c r="D116" s="323"/>
      <c r="E116" s="336"/>
      <c r="F116" s="330"/>
      <c r="G116" s="331"/>
      <c r="H116" s="330"/>
      <c r="I116" s="192"/>
      <c r="J116" s="233"/>
      <c r="K116" s="47"/>
      <c r="L116" s="16"/>
      <c r="M116" s="9"/>
      <c r="N116" s="9"/>
      <c r="O116" s="9"/>
      <c r="P116" s="9"/>
      <c r="Q116" s="9"/>
      <c r="R116" s="9"/>
      <c r="S116" s="9"/>
      <c r="T116" s="9"/>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6"/>
    </row>
    <row r="117" spans="1:47">
      <c r="A117" s="14"/>
      <c r="B117" s="9"/>
      <c r="C117" s="15"/>
      <c r="D117" s="323"/>
      <c r="E117" s="336"/>
      <c r="F117" s="330"/>
      <c r="G117" s="331"/>
      <c r="H117" s="330"/>
      <c r="I117" s="192"/>
      <c r="J117" s="233"/>
      <c r="K117" s="47"/>
      <c r="L117" s="16"/>
      <c r="M117" s="9"/>
      <c r="N117" s="9"/>
      <c r="O117" s="9"/>
      <c r="P117" s="9"/>
      <c r="Q117" s="9"/>
      <c r="R117" s="9"/>
      <c r="S117" s="9"/>
      <c r="T117" s="9"/>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6"/>
    </row>
    <row r="118" spans="1:47">
      <c r="A118" s="14"/>
      <c r="B118" s="9"/>
      <c r="C118" s="15"/>
      <c r="D118" s="323"/>
      <c r="E118" s="336"/>
      <c r="F118" s="330"/>
      <c r="G118" s="331"/>
      <c r="H118" s="330"/>
      <c r="I118" s="192"/>
      <c r="J118" s="233"/>
      <c r="K118" s="47"/>
      <c r="L118" s="16"/>
      <c r="M118" s="9"/>
      <c r="N118" s="9"/>
      <c r="O118" s="9"/>
      <c r="P118" s="9"/>
      <c r="Q118" s="9"/>
      <c r="R118" s="9"/>
      <c r="S118" s="9"/>
      <c r="T118" s="9"/>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6"/>
    </row>
    <row r="119" spans="1:47">
      <c r="A119" s="14"/>
      <c r="B119" s="9"/>
      <c r="C119" s="15"/>
      <c r="D119" s="323"/>
      <c r="E119" s="336"/>
      <c r="F119" s="330"/>
      <c r="G119" s="331"/>
      <c r="H119" s="330"/>
      <c r="I119" s="192"/>
      <c r="J119" s="233"/>
      <c r="K119" s="47"/>
      <c r="L119" s="16"/>
      <c r="M119" s="9"/>
      <c r="N119" s="9"/>
      <c r="O119" s="9"/>
      <c r="P119" s="9"/>
      <c r="Q119" s="9"/>
      <c r="R119" s="9"/>
      <c r="S119" s="9"/>
      <c r="T119" s="9"/>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6"/>
    </row>
    <row r="120" spans="1:47">
      <c r="A120" s="14"/>
      <c r="B120" s="9"/>
      <c r="C120" s="15"/>
      <c r="D120" s="323"/>
      <c r="E120" s="318"/>
      <c r="F120" s="319"/>
      <c r="G120" s="320"/>
      <c r="H120" s="319"/>
      <c r="I120" s="284"/>
      <c r="J120" s="284"/>
      <c r="K120" s="47"/>
      <c r="L120" s="16"/>
      <c r="M120" s="9"/>
      <c r="N120" s="9"/>
      <c r="O120" s="9"/>
      <c r="P120" s="9"/>
      <c r="Q120" s="9"/>
      <c r="R120" s="9"/>
      <c r="S120" s="9"/>
      <c r="T120" s="9"/>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6"/>
    </row>
    <row r="121" spans="1:47" ht="5.0999999999999996" customHeight="1">
      <c r="A121" s="14"/>
      <c r="B121" s="9"/>
      <c r="C121" s="15"/>
      <c r="D121" s="324"/>
      <c r="E121" s="325"/>
      <c r="F121" s="326"/>
      <c r="G121" s="327"/>
      <c r="H121" s="326"/>
      <c r="I121" s="286"/>
      <c r="J121" s="286"/>
      <c r="K121" s="50"/>
      <c r="L121" s="16"/>
      <c r="M121" s="9"/>
      <c r="N121" s="9"/>
      <c r="O121" s="9"/>
      <c r="P121" s="9"/>
      <c r="Q121" s="9"/>
      <c r="R121" s="9"/>
      <c r="S121" s="9"/>
      <c r="T121" s="9"/>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6"/>
    </row>
    <row r="122" spans="1:47" ht="15" customHeight="1">
      <c r="A122" s="14"/>
      <c r="B122" s="9"/>
      <c r="C122" s="17"/>
      <c r="D122" s="305"/>
      <c r="E122" s="305"/>
      <c r="F122" s="305"/>
      <c r="G122" s="305"/>
      <c r="H122" s="305"/>
      <c r="I122" s="305"/>
      <c r="J122" s="305"/>
      <c r="K122" s="18"/>
      <c r="L122" s="19"/>
      <c r="M122" s="9"/>
      <c r="N122" s="9"/>
      <c r="O122" s="9"/>
      <c r="P122" s="9"/>
      <c r="Q122" s="9"/>
      <c r="R122" s="9"/>
      <c r="S122" s="9"/>
      <c r="T122" s="9"/>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6"/>
    </row>
    <row r="123" spans="1:47" ht="15" customHeight="1">
      <c r="A123" s="14"/>
      <c r="B123" s="9"/>
      <c r="C123" s="9"/>
      <c r="D123" s="348"/>
      <c r="E123" s="348"/>
      <c r="F123" s="348"/>
      <c r="G123" s="348"/>
      <c r="H123" s="348"/>
      <c r="I123" s="348"/>
      <c r="J123" s="348"/>
      <c r="K123" s="9"/>
      <c r="L123" s="9"/>
      <c r="M123" s="9"/>
      <c r="N123" s="9"/>
      <c r="O123" s="9"/>
      <c r="P123" s="9"/>
      <c r="Q123" s="9"/>
      <c r="R123" s="9"/>
      <c r="S123" s="9"/>
      <c r="T123" s="9"/>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6"/>
    </row>
    <row r="124" spans="1:47">
      <c r="A124" s="14"/>
      <c r="B124" s="9"/>
      <c r="C124" s="9"/>
      <c r="D124" s="348"/>
      <c r="E124" s="348"/>
      <c r="F124" s="348"/>
      <c r="G124" s="348"/>
      <c r="H124" s="348"/>
      <c r="I124" s="348"/>
      <c r="J124" s="348"/>
      <c r="K124" s="9"/>
      <c r="L124" s="9"/>
      <c r="M124" s="9"/>
      <c r="N124" s="9"/>
      <c r="O124" s="9"/>
      <c r="P124" s="9"/>
      <c r="Q124" s="9"/>
      <c r="R124" s="9"/>
      <c r="S124" s="9"/>
      <c r="T124" s="9"/>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6"/>
    </row>
    <row r="125" spans="1:47">
      <c r="A125" s="14"/>
      <c r="B125" s="9"/>
      <c r="C125" s="9"/>
      <c r="D125" s="348"/>
      <c r="E125" s="348"/>
      <c r="F125" s="348"/>
      <c r="G125" s="348"/>
      <c r="H125" s="348"/>
      <c r="I125" s="348"/>
      <c r="J125" s="348"/>
      <c r="K125" s="9"/>
      <c r="L125" s="9"/>
      <c r="M125" s="9"/>
      <c r="N125" s="9"/>
      <c r="O125" s="9"/>
      <c r="P125" s="9"/>
      <c r="Q125" s="9"/>
      <c r="R125" s="9"/>
      <c r="S125" s="9"/>
      <c r="T125" s="9"/>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6"/>
    </row>
    <row r="126" spans="1:47">
      <c r="A126" s="14"/>
      <c r="B126" s="9"/>
      <c r="C126" s="9"/>
      <c r="D126" s="9"/>
      <c r="E126" s="9"/>
      <c r="F126" s="9"/>
      <c r="G126" s="9"/>
      <c r="H126" s="9"/>
      <c r="I126" s="9"/>
      <c r="J126" s="9"/>
      <c r="K126" s="9"/>
      <c r="L126" s="9"/>
      <c r="M126" s="9"/>
      <c r="N126" s="9"/>
      <c r="O126" s="9"/>
      <c r="P126" s="9"/>
      <c r="Q126" s="9"/>
      <c r="R126" s="9"/>
      <c r="S126" s="9"/>
      <c r="T126" s="9"/>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6"/>
    </row>
    <row r="127" spans="1:47">
      <c r="A127" s="14"/>
      <c r="B127" s="9"/>
      <c r="C127" s="9"/>
      <c r="D127" s="9"/>
      <c r="E127" s="9"/>
      <c r="F127" s="9"/>
      <c r="G127" s="9"/>
      <c r="H127" s="9"/>
      <c r="I127" s="9"/>
      <c r="J127" s="9"/>
      <c r="K127" s="9"/>
      <c r="L127" s="9"/>
      <c r="M127" s="9"/>
      <c r="N127" s="9"/>
      <c r="O127" s="9"/>
      <c r="P127" s="9"/>
      <c r="Q127" s="9"/>
      <c r="R127" s="9"/>
      <c r="S127" s="9"/>
      <c r="T127" s="9"/>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6"/>
    </row>
    <row r="128" spans="1:47">
      <c r="A128" s="14"/>
      <c r="B128" s="9"/>
      <c r="C128" s="9"/>
      <c r="D128" s="9"/>
      <c r="E128" s="9"/>
      <c r="F128" s="9"/>
      <c r="G128" s="9"/>
      <c r="H128" s="9"/>
      <c r="I128" s="9"/>
      <c r="J128" s="9"/>
      <c r="K128" s="9"/>
      <c r="L128" s="9"/>
      <c r="M128" s="9"/>
      <c r="N128" s="9"/>
      <c r="O128" s="9"/>
      <c r="P128" s="9"/>
      <c r="Q128" s="9"/>
      <c r="R128" s="9"/>
      <c r="S128" s="9"/>
      <c r="T128" s="9"/>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6"/>
    </row>
    <row r="129" spans="1:47">
      <c r="A129" s="14"/>
      <c r="B129" s="9"/>
      <c r="C129" s="9"/>
      <c r="D129" s="9"/>
      <c r="E129" s="9"/>
      <c r="F129" s="9"/>
      <c r="G129" s="9"/>
      <c r="H129" s="9"/>
      <c r="I129" s="9"/>
      <c r="J129" s="9"/>
      <c r="K129" s="9"/>
      <c r="L129" s="9"/>
      <c r="M129" s="9"/>
      <c r="N129" s="9"/>
      <c r="O129" s="9"/>
      <c r="P129" s="9"/>
      <c r="Q129" s="9"/>
      <c r="R129" s="9"/>
      <c r="S129" s="9"/>
      <c r="T129" s="9"/>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6"/>
    </row>
    <row r="130" spans="1:47">
      <c r="A130" s="14"/>
      <c r="B130" s="9"/>
      <c r="C130" s="9"/>
      <c r="D130" s="9"/>
      <c r="E130" s="9"/>
      <c r="F130" s="9"/>
      <c r="G130" s="9"/>
      <c r="H130" s="9"/>
      <c r="I130" s="9"/>
      <c r="J130" s="9"/>
      <c r="K130" s="9"/>
      <c r="L130" s="9"/>
      <c r="M130" s="9"/>
      <c r="N130" s="9"/>
      <c r="O130" s="9"/>
      <c r="P130" s="9"/>
      <c r="Q130" s="9"/>
      <c r="R130" s="9"/>
      <c r="S130" s="9"/>
      <c r="T130" s="9"/>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6"/>
    </row>
    <row r="131" spans="1:47">
      <c r="A131" s="14"/>
      <c r="B131" s="9"/>
      <c r="C131" s="9"/>
      <c r="D131" s="9"/>
      <c r="E131" s="9"/>
      <c r="F131" s="9"/>
      <c r="G131" s="9"/>
      <c r="H131" s="9"/>
      <c r="I131" s="9"/>
      <c r="J131" s="9"/>
      <c r="K131" s="9"/>
      <c r="L131" s="9"/>
      <c r="M131" s="9"/>
      <c r="N131" s="9"/>
      <c r="O131" s="9"/>
      <c r="P131" s="9"/>
      <c r="Q131" s="9"/>
      <c r="R131" s="9"/>
      <c r="S131" s="9"/>
      <c r="T131" s="9"/>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6"/>
    </row>
    <row r="132" spans="1:47">
      <c r="A132" s="14"/>
      <c r="B132" s="9"/>
      <c r="C132" s="9"/>
      <c r="D132" s="9"/>
      <c r="E132" s="9"/>
      <c r="F132" s="9"/>
      <c r="G132" s="9"/>
      <c r="H132" s="9"/>
      <c r="I132" s="9"/>
      <c r="J132" s="9"/>
      <c r="K132" s="9"/>
      <c r="L132" s="9"/>
      <c r="M132" s="9"/>
      <c r="N132" s="9"/>
      <c r="O132" s="9"/>
      <c r="P132" s="9"/>
      <c r="Q132" s="9"/>
      <c r="R132" s="9"/>
      <c r="S132" s="9"/>
      <c r="T132" s="9"/>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6"/>
    </row>
    <row r="133" spans="1:47">
      <c r="A133" s="14"/>
      <c r="B133" s="9"/>
      <c r="C133" s="9"/>
      <c r="D133" s="9"/>
      <c r="E133" s="9"/>
      <c r="F133" s="9"/>
      <c r="G133" s="9"/>
      <c r="H133" s="9"/>
      <c r="I133" s="9"/>
      <c r="J133" s="9"/>
      <c r="K133" s="9"/>
      <c r="L133" s="9"/>
      <c r="M133" s="9"/>
      <c r="N133" s="9"/>
      <c r="O133" s="9"/>
      <c r="P133" s="9"/>
      <c r="Q133" s="9"/>
      <c r="R133" s="9"/>
      <c r="S133" s="9"/>
      <c r="T133" s="9"/>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6"/>
    </row>
    <row r="134" spans="1:47">
      <c r="A134" s="14"/>
      <c r="B134" s="9"/>
      <c r="C134" s="9"/>
      <c r="D134" s="9"/>
      <c r="E134" s="9"/>
      <c r="F134" s="9"/>
      <c r="G134" s="9"/>
      <c r="H134" s="9"/>
      <c r="I134" s="9"/>
      <c r="J134" s="9"/>
      <c r="K134" s="9"/>
      <c r="L134" s="9"/>
      <c r="M134" s="9"/>
      <c r="N134" s="9"/>
      <c r="O134" s="9"/>
      <c r="P134" s="9"/>
      <c r="Q134" s="9"/>
      <c r="R134" s="9"/>
      <c r="S134" s="9"/>
      <c r="T134" s="9"/>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6"/>
    </row>
    <row r="135" spans="1:47">
      <c r="A135" s="14"/>
      <c r="B135" s="9"/>
      <c r="C135" s="9"/>
      <c r="D135" s="9"/>
      <c r="E135" s="9"/>
      <c r="F135" s="9"/>
      <c r="G135" s="9"/>
      <c r="H135" s="9"/>
      <c r="I135" s="9"/>
      <c r="J135" s="9"/>
      <c r="K135" s="9"/>
      <c r="L135" s="9"/>
      <c r="M135" s="9"/>
      <c r="N135" s="9"/>
      <c r="O135" s="9"/>
      <c r="P135" s="9"/>
      <c r="Q135" s="9"/>
      <c r="R135" s="9"/>
      <c r="S135" s="9"/>
      <c r="T135" s="9"/>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6"/>
    </row>
    <row r="136" spans="1:47">
      <c r="A136" s="14"/>
      <c r="B136" s="9"/>
      <c r="C136" s="9"/>
      <c r="D136" s="9"/>
      <c r="E136" s="9"/>
      <c r="F136" s="9"/>
      <c r="G136" s="9"/>
      <c r="H136" s="9"/>
      <c r="I136" s="9"/>
      <c r="J136" s="9"/>
      <c r="K136" s="9"/>
      <c r="L136" s="9"/>
      <c r="M136" s="9"/>
      <c r="N136" s="9"/>
      <c r="O136" s="9"/>
      <c r="P136" s="9"/>
      <c r="Q136" s="9"/>
      <c r="R136" s="9"/>
      <c r="S136" s="9"/>
      <c r="T136" s="9"/>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6"/>
    </row>
    <row r="137" spans="1:47">
      <c r="A137" s="14"/>
      <c r="B137" s="9"/>
      <c r="C137" s="9"/>
      <c r="D137" s="9"/>
      <c r="E137" s="9"/>
      <c r="F137" s="9"/>
      <c r="G137" s="9"/>
      <c r="H137" s="9"/>
      <c r="I137" s="9"/>
      <c r="J137" s="9"/>
      <c r="K137" s="9"/>
      <c r="L137" s="9"/>
      <c r="M137" s="9"/>
      <c r="N137" s="9"/>
      <c r="O137" s="9"/>
      <c r="P137" s="9"/>
      <c r="Q137" s="9"/>
      <c r="R137" s="9"/>
      <c r="S137" s="9"/>
      <c r="T137" s="9"/>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6"/>
    </row>
    <row r="138" spans="1:47">
      <c r="A138" s="14"/>
      <c r="B138" s="9"/>
      <c r="C138" s="9"/>
      <c r="D138" s="9"/>
      <c r="E138" s="9"/>
      <c r="F138" s="9"/>
      <c r="G138" s="9"/>
      <c r="H138" s="9"/>
      <c r="I138" s="9"/>
      <c r="J138" s="9"/>
      <c r="K138" s="9"/>
      <c r="L138" s="9"/>
      <c r="M138" s="9"/>
      <c r="N138" s="9"/>
      <c r="O138" s="9"/>
      <c r="P138" s="9"/>
      <c r="Q138" s="9"/>
      <c r="R138" s="9"/>
      <c r="S138" s="9"/>
      <c r="T138" s="9"/>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6"/>
    </row>
    <row r="139" spans="1:47">
      <c r="A139" s="14"/>
      <c r="B139" s="9"/>
      <c r="C139" s="9"/>
      <c r="D139" s="9"/>
      <c r="E139" s="9"/>
      <c r="F139" s="9"/>
      <c r="G139" s="9"/>
      <c r="H139" s="9"/>
      <c r="I139" s="9"/>
      <c r="J139" s="9"/>
      <c r="K139" s="9"/>
      <c r="L139" s="9"/>
      <c r="M139" s="9"/>
      <c r="N139" s="9"/>
      <c r="O139" s="9"/>
      <c r="P139" s="9"/>
      <c r="Q139" s="9"/>
      <c r="R139" s="9"/>
      <c r="S139" s="9"/>
      <c r="T139" s="9"/>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6"/>
    </row>
    <row r="140" spans="1:47">
      <c r="A140" s="14"/>
      <c r="B140" s="9"/>
      <c r="C140" s="9"/>
      <c r="D140" s="9"/>
      <c r="E140" s="9"/>
      <c r="F140" s="9"/>
      <c r="G140" s="9"/>
      <c r="H140" s="9"/>
      <c r="I140" s="9"/>
      <c r="J140" s="9"/>
      <c r="K140" s="9"/>
      <c r="L140" s="9"/>
      <c r="M140" s="9"/>
      <c r="N140" s="9"/>
      <c r="O140" s="9"/>
      <c r="P140" s="9"/>
      <c r="Q140" s="9"/>
      <c r="R140" s="9"/>
      <c r="S140" s="9"/>
      <c r="T140" s="9"/>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6"/>
    </row>
    <row r="141" spans="1:47">
      <c r="A141" s="14"/>
      <c r="B141" s="9"/>
      <c r="C141" s="9"/>
      <c r="D141" s="9"/>
      <c r="E141" s="9"/>
      <c r="F141" s="9"/>
      <c r="G141" s="9"/>
      <c r="H141" s="9"/>
      <c r="I141" s="9"/>
      <c r="J141" s="9"/>
      <c r="K141" s="9"/>
      <c r="L141" s="9"/>
      <c r="M141" s="9"/>
      <c r="N141" s="9"/>
      <c r="O141" s="9"/>
      <c r="P141" s="9"/>
      <c r="Q141" s="9"/>
      <c r="R141" s="9"/>
      <c r="S141" s="9"/>
      <c r="T141" s="9"/>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6"/>
    </row>
    <row r="142" spans="1:47">
      <c r="A142" s="14"/>
      <c r="B142" s="9"/>
      <c r="C142" s="9"/>
      <c r="D142" s="9"/>
      <c r="E142" s="9"/>
      <c r="F142" s="9"/>
      <c r="G142" s="9"/>
      <c r="H142" s="9"/>
      <c r="I142" s="9"/>
      <c r="J142" s="9"/>
      <c r="K142" s="9"/>
      <c r="L142" s="9"/>
      <c r="M142" s="9"/>
      <c r="N142" s="9"/>
      <c r="O142" s="9"/>
      <c r="P142" s="9"/>
      <c r="Q142" s="9"/>
      <c r="R142" s="9"/>
      <c r="S142" s="9"/>
      <c r="T142" s="9"/>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6"/>
    </row>
    <row r="143" spans="1:47">
      <c r="A143" s="14"/>
      <c r="B143" s="9"/>
      <c r="C143" s="9"/>
      <c r="D143" s="9"/>
      <c r="E143" s="9"/>
      <c r="F143" s="9"/>
      <c r="G143" s="9"/>
      <c r="H143" s="9"/>
      <c r="I143" s="9"/>
      <c r="J143" s="9"/>
      <c r="K143" s="9"/>
      <c r="L143" s="9"/>
      <c r="M143" s="9"/>
      <c r="N143" s="9"/>
      <c r="O143" s="9"/>
      <c r="P143" s="9"/>
      <c r="Q143" s="9"/>
      <c r="R143" s="9"/>
      <c r="S143" s="9"/>
      <c r="T143" s="9"/>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6"/>
    </row>
    <row r="144" spans="1:47">
      <c r="A144" s="14"/>
      <c r="B144" s="9"/>
      <c r="C144" s="9"/>
      <c r="D144" s="9"/>
      <c r="E144" s="9"/>
      <c r="F144" s="9"/>
      <c r="G144" s="9"/>
      <c r="H144" s="9"/>
      <c r="I144" s="9"/>
      <c r="J144" s="9"/>
      <c r="K144" s="9"/>
      <c r="L144" s="9"/>
      <c r="M144" s="9"/>
      <c r="N144" s="9"/>
      <c r="O144" s="9"/>
      <c r="P144" s="9"/>
      <c r="Q144" s="9"/>
      <c r="R144" s="9"/>
      <c r="S144" s="9"/>
      <c r="T144" s="9"/>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6"/>
    </row>
    <row r="145" spans="1:47">
      <c r="A145" s="14"/>
      <c r="B145" s="9"/>
      <c r="C145" s="9"/>
      <c r="D145" s="9"/>
      <c r="E145" s="9"/>
      <c r="F145" s="9"/>
      <c r="G145" s="9"/>
      <c r="H145" s="9"/>
      <c r="I145" s="9"/>
      <c r="J145" s="9"/>
      <c r="K145" s="9"/>
      <c r="L145" s="9"/>
      <c r="M145" s="9"/>
      <c r="N145" s="9"/>
      <c r="O145" s="9"/>
      <c r="P145" s="9"/>
      <c r="Q145" s="9"/>
      <c r="R145" s="9"/>
      <c r="S145" s="9"/>
      <c r="T145" s="9"/>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6"/>
    </row>
    <row r="146" spans="1:47">
      <c r="A146" s="14"/>
      <c r="B146" s="9"/>
      <c r="C146" s="9"/>
      <c r="D146" s="9"/>
      <c r="E146" s="9"/>
      <c r="F146" s="9"/>
      <c r="G146" s="9"/>
      <c r="H146" s="9"/>
      <c r="I146" s="9"/>
      <c r="J146" s="9"/>
      <c r="K146" s="9"/>
      <c r="L146" s="9"/>
      <c r="M146" s="9"/>
      <c r="N146" s="9"/>
      <c r="O146" s="9"/>
      <c r="P146" s="9"/>
      <c r="Q146" s="9"/>
      <c r="R146" s="9"/>
      <c r="S146" s="9"/>
      <c r="T146" s="9"/>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6"/>
    </row>
    <row r="147" spans="1:47">
      <c r="A147" s="14"/>
      <c r="B147" s="9"/>
      <c r="C147" s="9"/>
      <c r="D147" s="9"/>
      <c r="E147" s="9"/>
      <c r="F147" s="9"/>
      <c r="G147" s="9"/>
      <c r="H147" s="9"/>
      <c r="I147" s="9"/>
      <c r="J147" s="9"/>
      <c r="K147" s="9"/>
      <c r="L147" s="9"/>
      <c r="M147" s="9"/>
      <c r="N147" s="9"/>
      <c r="O147" s="9"/>
      <c r="P147" s="9"/>
      <c r="Q147" s="9"/>
      <c r="R147" s="9"/>
      <c r="S147" s="9"/>
      <c r="T147" s="9"/>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6"/>
    </row>
    <row r="148" spans="1:47">
      <c r="A148" s="14"/>
      <c r="B148" s="9"/>
      <c r="C148" s="9"/>
      <c r="D148" s="9"/>
      <c r="E148" s="9"/>
      <c r="F148" s="9"/>
      <c r="G148" s="9"/>
      <c r="H148" s="9"/>
      <c r="I148" s="9"/>
      <c r="J148" s="9"/>
      <c r="K148" s="9"/>
      <c r="L148" s="9"/>
      <c r="M148" s="9"/>
      <c r="N148" s="9"/>
      <c r="O148" s="9"/>
      <c r="P148" s="9"/>
      <c r="Q148" s="9"/>
      <c r="R148" s="9"/>
      <c r="S148" s="9"/>
      <c r="T148" s="9"/>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6"/>
    </row>
    <row r="149" spans="1:47">
      <c r="A149" s="14"/>
      <c r="B149" s="9"/>
      <c r="C149" s="9"/>
      <c r="D149" s="9"/>
      <c r="E149" s="9"/>
      <c r="F149" s="9"/>
      <c r="G149" s="9"/>
      <c r="H149" s="9"/>
      <c r="I149" s="9"/>
      <c r="J149" s="9"/>
      <c r="K149" s="9"/>
      <c r="L149" s="9"/>
      <c r="M149" s="9"/>
      <c r="N149" s="9"/>
      <c r="O149" s="9"/>
      <c r="P149" s="9"/>
      <c r="Q149" s="9"/>
      <c r="R149" s="9"/>
      <c r="S149" s="9"/>
      <c r="T149" s="9"/>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6"/>
    </row>
    <row r="150" spans="1:47">
      <c r="A150" s="14"/>
      <c r="B150" s="9"/>
      <c r="C150" s="9"/>
      <c r="D150" s="9"/>
      <c r="E150" s="9"/>
      <c r="F150" s="9"/>
      <c r="G150" s="9"/>
      <c r="H150" s="9"/>
      <c r="I150" s="9"/>
      <c r="J150" s="9"/>
      <c r="K150" s="9"/>
      <c r="L150" s="9"/>
      <c r="M150" s="9"/>
      <c r="N150" s="9"/>
      <c r="O150" s="9"/>
      <c r="P150" s="9"/>
      <c r="Q150" s="9"/>
      <c r="R150" s="9"/>
      <c r="S150" s="9"/>
      <c r="T150" s="9"/>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6"/>
    </row>
    <row r="151" spans="1:47">
      <c r="A151" s="14"/>
      <c r="B151" s="9"/>
      <c r="C151" s="9"/>
      <c r="D151" s="9"/>
      <c r="E151" s="9"/>
      <c r="F151" s="9"/>
      <c r="G151" s="9"/>
      <c r="H151" s="9"/>
      <c r="I151" s="9"/>
      <c r="J151" s="9"/>
      <c r="K151" s="9"/>
      <c r="L151" s="9"/>
      <c r="M151" s="9"/>
      <c r="N151" s="9"/>
      <c r="O151" s="9"/>
      <c r="P151" s="9"/>
      <c r="Q151" s="9"/>
      <c r="R151" s="9"/>
      <c r="S151" s="9"/>
      <c r="T151" s="9"/>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6"/>
    </row>
    <row r="152" spans="1:47">
      <c r="A152" s="14"/>
      <c r="B152" s="9"/>
      <c r="C152" s="9"/>
      <c r="D152" s="9"/>
      <c r="E152" s="9"/>
      <c r="F152" s="9"/>
      <c r="G152" s="9"/>
      <c r="H152" s="9"/>
      <c r="I152" s="9"/>
      <c r="J152" s="9"/>
      <c r="K152" s="9"/>
      <c r="L152" s="9"/>
      <c r="M152" s="9"/>
      <c r="N152" s="9"/>
      <c r="O152" s="9"/>
      <c r="P152" s="9"/>
      <c r="Q152" s="9"/>
      <c r="R152" s="9"/>
      <c r="S152" s="9"/>
      <c r="T152" s="9"/>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6"/>
    </row>
    <row r="153" spans="1:47">
      <c r="A153" s="14"/>
      <c r="B153" s="9"/>
      <c r="C153" s="9"/>
      <c r="D153" s="9"/>
      <c r="E153" s="9"/>
      <c r="F153" s="9"/>
      <c r="G153" s="9"/>
      <c r="H153" s="9"/>
      <c r="I153" s="9"/>
      <c r="J153" s="9"/>
      <c r="K153" s="9"/>
      <c r="L153" s="9"/>
      <c r="M153" s="9"/>
      <c r="N153" s="9"/>
      <c r="O153" s="9"/>
      <c r="P153" s="9"/>
      <c r="Q153" s="9"/>
      <c r="R153" s="9"/>
      <c r="S153" s="9"/>
      <c r="T153" s="9"/>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6"/>
    </row>
    <row r="154" spans="1:47">
      <c r="A154" s="14"/>
      <c r="B154" s="9"/>
      <c r="C154" s="9"/>
      <c r="D154" s="9"/>
      <c r="E154" s="9"/>
      <c r="F154" s="9"/>
      <c r="G154" s="9"/>
      <c r="H154" s="9"/>
      <c r="I154" s="9"/>
      <c r="J154" s="9"/>
      <c r="K154" s="9"/>
      <c r="L154" s="9"/>
      <c r="M154" s="9"/>
      <c r="N154" s="9"/>
      <c r="O154" s="9"/>
      <c r="P154" s="9"/>
      <c r="Q154" s="9"/>
      <c r="R154" s="9"/>
      <c r="S154" s="9"/>
      <c r="T154" s="9"/>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6"/>
    </row>
    <row r="155" spans="1:47">
      <c r="A155" s="14"/>
      <c r="B155" s="9"/>
      <c r="C155" s="9"/>
      <c r="D155" s="9"/>
      <c r="E155" s="9"/>
      <c r="F155" s="9"/>
      <c r="G155" s="9"/>
      <c r="H155" s="9"/>
      <c r="I155" s="9"/>
      <c r="J155" s="9"/>
      <c r="K155" s="9"/>
      <c r="L155" s="9"/>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6"/>
    </row>
    <row r="156" spans="1:47">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6"/>
    </row>
    <row r="157" spans="1:4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6"/>
    </row>
    <row r="158" spans="1:47">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6"/>
    </row>
    <row r="159" spans="1:47">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6"/>
    </row>
    <row r="160" spans="1:47">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6"/>
    </row>
    <row r="161" spans="1:47">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6"/>
    </row>
    <row r="162" spans="1:47">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6"/>
    </row>
    <row r="163" spans="1:47">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6"/>
    </row>
    <row r="164" spans="1:47">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6"/>
    </row>
    <row r="165" spans="1:47" ht="9.9499999999999993" customHeight="1">
      <c r="A165" s="14"/>
      <c r="B165" s="14"/>
      <c r="C165" s="3"/>
      <c r="D165" s="382"/>
      <c r="E165" s="382"/>
      <c r="F165" s="382"/>
      <c r="G165" s="382"/>
      <c r="H165" s="382"/>
      <c r="I165" s="382"/>
      <c r="J165" s="382"/>
      <c r="K165" s="382"/>
      <c r="L165" s="49"/>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6"/>
    </row>
    <row r="166" spans="1:47" ht="24.95" customHeight="1">
      <c r="A166" s="14"/>
      <c r="B166" s="14"/>
      <c r="C166" s="385"/>
      <c r="D166" s="966" t="s">
        <v>318</v>
      </c>
      <c r="E166" s="966"/>
      <c r="F166" s="966"/>
      <c r="G166" s="966"/>
      <c r="H166" s="966"/>
      <c r="I166" s="966"/>
      <c r="J166" s="966"/>
      <c r="K166" s="966"/>
      <c r="L166" s="38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6"/>
    </row>
    <row r="167" spans="1:47">
      <c r="A167" s="14"/>
      <c r="B167" s="14"/>
      <c r="C167" s="375"/>
      <c r="D167" s="285"/>
      <c r="E167" s="285"/>
      <c r="F167" s="285"/>
      <c r="G167" s="285"/>
      <c r="H167" s="285"/>
      <c r="I167" s="285"/>
      <c r="J167" s="285"/>
      <c r="K167" s="285"/>
      <c r="L167" s="375"/>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6"/>
    </row>
    <row r="168" spans="1:47" ht="19.5">
      <c r="A168" s="14"/>
      <c r="B168" s="14"/>
      <c r="C168" s="375"/>
      <c r="D168" s="285"/>
      <c r="E168" s="370" t="s">
        <v>319</v>
      </c>
      <c r="F168" s="358"/>
      <c r="G168" s="358"/>
      <c r="H168" s="376"/>
      <c r="I168" s="358"/>
      <c r="J168" s="358"/>
      <c r="K168" s="358"/>
      <c r="L168" s="377"/>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6"/>
    </row>
    <row r="169" spans="1:47" ht="15">
      <c r="A169" s="14"/>
      <c r="B169" s="14"/>
      <c r="C169" s="375"/>
      <c r="D169" s="285"/>
      <c r="E169" s="361"/>
      <c r="F169" s="285"/>
      <c r="G169" s="285"/>
      <c r="H169" s="285"/>
      <c r="I169" s="285"/>
      <c r="J169" s="285"/>
      <c r="K169" s="285"/>
      <c r="L169" s="377"/>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6"/>
    </row>
    <row r="170" spans="1:47">
      <c r="A170" s="14"/>
      <c r="B170" s="14"/>
      <c r="C170" s="375"/>
      <c r="D170" s="285"/>
      <c r="E170" s="285" t="s">
        <v>63</v>
      </c>
      <c r="F170" s="285"/>
      <c r="G170" s="285"/>
      <c r="H170" s="285"/>
      <c r="I170" s="285"/>
      <c r="J170" s="285"/>
      <c r="K170" s="285"/>
      <c r="L170" s="377"/>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6"/>
    </row>
    <row r="171" spans="1:47" ht="15">
      <c r="A171" s="14"/>
      <c r="B171" s="14"/>
      <c r="C171" s="375"/>
      <c r="D171" s="285"/>
      <c r="E171" s="361"/>
      <c r="F171" s="285"/>
      <c r="G171" s="285"/>
      <c r="H171" s="285"/>
      <c r="I171" s="285"/>
      <c r="J171" s="285"/>
      <c r="K171" s="285"/>
      <c r="L171" s="375"/>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6"/>
    </row>
    <row r="172" spans="1:47" ht="14.25">
      <c r="A172" s="14"/>
      <c r="B172" s="14"/>
      <c r="C172" s="375"/>
      <c r="D172" s="285"/>
      <c r="E172" s="362" t="s">
        <v>67</v>
      </c>
      <c r="F172" s="363"/>
      <c r="G172" s="285"/>
      <c r="H172" s="285"/>
      <c r="I172" s="285"/>
      <c r="J172" s="285"/>
      <c r="K172" s="285"/>
      <c r="L172" s="375"/>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6"/>
    </row>
    <row r="173" spans="1:47" ht="14.25">
      <c r="A173" s="14"/>
      <c r="B173" s="14"/>
      <c r="C173" s="375"/>
      <c r="D173" s="285"/>
      <c r="E173" s="364" t="s">
        <v>72</v>
      </c>
      <c r="F173" s="363"/>
      <c r="G173" s="285"/>
      <c r="H173" s="285"/>
      <c r="I173" s="285"/>
      <c r="J173" s="285"/>
      <c r="K173" s="285"/>
      <c r="L173" s="375"/>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6"/>
    </row>
    <row r="174" spans="1:47" ht="14.25">
      <c r="A174" s="14"/>
      <c r="B174" s="14"/>
      <c r="C174" s="375"/>
      <c r="D174" s="285"/>
      <c r="E174" s="364" t="s">
        <v>68</v>
      </c>
      <c r="F174" s="363"/>
      <c r="G174" s="285"/>
      <c r="H174" s="285"/>
      <c r="I174" s="285"/>
      <c r="J174" s="285"/>
      <c r="K174" s="285"/>
      <c r="L174" s="375"/>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6"/>
    </row>
    <row r="175" spans="1:47" ht="14.25">
      <c r="A175" s="14"/>
      <c r="B175" s="14"/>
      <c r="C175" s="375"/>
      <c r="D175" s="285"/>
      <c r="E175" s="364"/>
      <c r="F175" s="364" t="s">
        <v>69</v>
      </c>
      <c r="G175" s="285"/>
      <c r="H175" s="285"/>
      <c r="I175" s="285"/>
      <c r="J175" s="285"/>
      <c r="K175" s="285"/>
      <c r="L175" s="375"/>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6"/>
    </row>
    <row r="176" spans="1:47" ht="14.25">
      <c r="A176" s="14"/>
      <c r="B176" s="14"/>
      <c r="C176" s="375"/>
      <c r="D176" s="285"/>
      <c r="E176" s="364"/>
      <c r="F176" s="364" t="s">
        <v>70</v>
      </c>
      <c r="G176" s="285"/>
      <c r="H176" s="285"/>
      <c r="I176" s="285"/>
      <c r="J176" s="285"/>
      <c r="K176" s="285"/>
      <c r="L176" s="375"/>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6"/>
    </row>
    <row r="177" spans="1:47" ht="14.25">
      <c r="A177" s="14"/>
      <c r="B177" s="14"/>
      <c r="C177" s="375"/>
      <c r="D177" s="285"/>
      <c r="E177" s="364" t="s">
        <v>71</v>
      </c>
      <c r="F177" s="363"/>
      <c r="G177" s="285"/>
      <c r="H177" s="285"/>
      <c r="I177" s="285"/>
      <c r="J177" s="285"/>
      <c r="K177" s="285"/>
      <c r="L177" s="375"/>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6"/>
    </row>
    <row r="178" spans="1:47" ht="14.25">
      <c r="A178" s="14"/>
      <c r="B178" s="14"/>
      <c r="C178" s="375"/>
      <c r="D178" s="285"/>
      <c r="E178" s="365"/>
      <c r="F178" s="363"/>
      <c r="G178" s="285"/>
      <c r="H178" s="285"/>
      <c r="I178" s="285"/>
      <c r="J178" s="285"/>
      <c r="K178" s="285"/>
      <c r="L178" s="375"/>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6"/>
    </row>
    <row r="179" spans="1:47" ht="18">
      <c r="A179" s="14"/>
      <c r="B179" s="14"/>
      <c r="C179" s="375"/>
      <c r="D179" s="285"/>
      <c r="E179" s="378" t="s">
        <v>242</v>
      </c>
      <c r="F179" s="378"/>
      <c r="G179" s="379"/>
      <c r="H179" s="379"/>
      <c r="I179" s="379"/>
      <c r="J179" s="285"/>
      <c r="K179" s="285"/>
      <c r="L179" s="375"/>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6"/>
    </row>
    <row r="180" spans="1:47" ht="15">
      <c r="A180" s="14"/>
      <c r="B180" s="14"/>
      <c r="C180" s="375"/>
      <c r="D180" s="286"/>
      <c r="E180" s="368"/>
      <c r="F180" s="286"/>
      <c r="G180" s="286"/>
      <c r="H180" s="286"/>
      <c r="I180" s="286"/>
      <c r="J180" s="286"/>
      <c r="K180" s="286"/>
      <c r="L180" s="375"/>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6"/>
    </row>
    <row r="181" spans="1:47" ht="5.0999999999999996" customHeight="1">
      <c r="A181" s="14"/>
      <c r="B181" s="14"/>
      <c r="C181" s="324"/>
      <c r="D181" s="286"/>
      <c r="E181" s="368"/>
      <c r="F181" s="286"/>
      <c r="G181" s="286"/>
      <c r="H181" s="286"/>
      <c r="I181" s="286"/>
      <c r="J181" s="286"/>
      <c r="K181" s="286"/>
      <c r="L181" s="328"/>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6"/>
    </row>
    <row r="182" spans="1:47" ht="5.0999999999999996" customHeight="1">
      <c r="A182" s="14"/>
      <c r="B182" s="14"/>
      <c r="C182" s="323"/>
      <c r="D182" s="286"/>
      <c r="E182" s="361"/>
      <c r="F182" s="285"/>
      <c r="G182" s="285"/>
      <c r="H182" s="285"/>
      <c r="I182" s="285"/>
      <c r="J182" s="285"/>
      <c r="K182" s="286"/>
      <c r="L182" s="322"/>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6"/>
    </row>
    <row r="183" spans="1:47">
      <c r="A183" s="14"/>
      <c r="B183" s="14"/>
      <c r="C183" s="375"/>
      <c r="D183" s="284"/>
      <c r="E183" s="284"/>
      <c r="F183" s="284"/>
      <c r="G183" s="284"/>
      <c r="H183" s="284"/>
      <c r="I183" s="284"/>
      <c r="J183" s="284"/>
      <c r="K183" s="284"/>
      <c r="L183" s="375"/>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6"/>
    </row>
    <row r="184" spans="1:47" ht="19.5">
      <c r="A184" s="14"/>
      <c r="B184" s="14"/>
      <c r="C184" s="375"/>
      <c r="D184" s="285"/>
      <c r="E184" s="371" t="s">
        <v>320</v>
      </c>
      <c r="F184" s="358"/>
      <c r="G184" s="358"/>
      <c r="H184" s="376"/>
      <c r="I184" s="358"/>
      <c r="J184" s="358"/>
      <c r="K184" s="358"/>
      <c r="L184" s="377"/>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6"/>
    </row>
    <row r="185" spans="1:47" ht="15">
      <c r="A185" s="14"/>
      <c r="B185" s="14"/>
      <c r="C185" s="375"/>
      <c r="D185" s="285"/>
      <c r="E185" s="361"/>
      <c r="F185" s="285"/>
      <c r="G185" s="285"/>
      <c r="H185" s="285"/>
      <c r="I185" s="285"/>
      <c r="J185" s="285"/>
      <c r="K185" s="285"/>
      <c r="L185" s="377"/>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6"/>
    </row>
    <row r="186" spans="1:47">
      <c r="A186" s="14"/>
      <c r="B186" s="14"/>
      <c r="C186" s="375"/>
      <c r="D186" s="285"/>
      <c r="E186" s="285" t="s">
        <v>63</v>
      </c>
      <c r="F186" s="285"/>
      <c r="G186" s="285"/>
      <c r="H186" s="285"/>
      <c r="I186" s="285"/>
      <c r="J186" s="285"/>
      <c r="K186" s="285"/>
      <c r="L186" s="377"/>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6"/>
    </row>
    <row r="187" spans="1:47" ht="15">
      <c r="A187" s="14"/>
      <c r="B187" s="14"/>
      <c r="C187" s="375"/>
      <c r="D187" s="285"/>
      <c r="E187" s="361"/>
      <c r="F187" s="285"/>
      <c r="G187" s="285"/>
      <c r="H187" s="285"/>
      <c r="I187" s="285"/>
      <c r="J187" s="285"/>
      <c r="K187" s="285"/>
      <c r="L187" s="375"/>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6"/>
    </row>
    <row r="188" spans="1:47" ht="14.25">
      <c r="A188" s="14"/>
      <c r="B188" s="14"/>
      <c r="C188" s="375"/>
      <c r="D188" s="285"/>
      <c r="E188" s="362" t="s">
        <v>78</v>
      </c>
      <c r="F188" s="363"/>
      <c r="G188" s="285"/>
      <c r="H188" s="285"/>
      <c r="I188" s="285"/>
      <c r="J188" s="285"/>
      <c r="K188" s="285"/>
      <c r="L188" s="375"/>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6"/>
    </row>
    <row r="189" spans="1:47" ht="14.25">
      <c r="A189" s="14"/>
      <c r="B189" s="14"/>
      <c r="C189" s="375"/>
      <c r="D189" s="285"/>
      <c r="E189" s="364" t="s">
        <v>73</v>
      </c>
      <c r="F189" s="363"/>
      <c r="G189" s="285"/>
      <c r="H189" s="285"/>
      <c r="I189" s="285"/>
      <c r="J189" s="285"/>
      <c r="K189" s="285"/>
      <c r="L189" s="375"/>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6"/>
    </row>
    <row r="190" spans="1:47" ht="14.25">
      <c r="A190" s="14"/>
      <c r="B190" s="14"/>
      <c r="C190" s="375"/>
      <c r="D190" s="285"/>
      <c r="E190" s="364" t="s">
        <v>74</v>
      </c>
      <c r="F190" s="363"/>
      <c r="G190" s="285"/>
      <c r="H190" s="285"/>
      <c r="I190" s="285"/>
      <c r="J190" s="285"/>
      <c r="K190" s="285"/>
      <c r="L190" s="375"/>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6"/>
    </row>
    <row r="191" spans="1:47" ht="14.25">
      <c r="A191" s="14"/>
      <c r="B191" s="14"/>
      <c r="C191" s="375"/>
      <c r="D191" s="285"/>
      <c r="E191" s="364" t="s">
        <v>76</v>
      </c>
      <c r="F191" s="364"/>
      <c r="G191" s="285"/>
      <c r="H191" s="285"/>
      <c r="I191" s="285"/>
      <c r="J191" s="285"/>
      <c r="K191" s="285"/>
      <c r="L191" s="375"/>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6"/>
    </row>
    <row r="192" spans="1:47" ht="14.25">
      <c r="A192" s="14"/>
      <c r="B192" s="14"/>
      <c r="C192" s="375"/>
      <c r="D192" s="285"/>
      <c r="E192" s="364" t="s">
        <v>75</v>
      </c>
      <c r="F192" s="364"/>
      <c r="G192" s="285"/>
      <c r="H192" s="285"/>
      <c r="I192" s="285"/>
      <c r="J192" s="285"/>
      <c r="K192" s="285"/>
      <c r="L192" s="375"/>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6"/>
    </row>
    <row r="193" spans="1:47" ht="15">
      <c r="A193" s="14"/>
      <c r="B193" s="14"/>
      <c r="C193" s="375"/>
      <c r="D193" s="285"/>
      <c r="E193" s="369"/>
      <c r="F193" s="285"/>
      <c r="G193" s="285"/>
      <c r="H193" s="285"/>
      <c r="I193" s="285"/>
      <c r="J193" s="285"/>
      <c r="K193" s="285"/>
      <c r="L193" s="375"/>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6"/>
    </row>
    <row r="194" spans="1:47" ht="18">
      <c r="A194" s="14"/>
      <c r="B194" s="14"/>
      <c r="C194" s="375"/>
      <c r="D194" s="285"/>
      <c r="E194" s="378" t="s">
        <v>400</v>
      </c>
      <c r="F194" s="379"/>
      <c r="G194" s="379"/>
      <c r="H194" s="379"/>
      <c r="I194" s="379"/>
      <c r="J194" s="285"/>
      <c r="K194" s="285"/>
      <c r="L194" s="375"/>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6"/>
    </row>
    <row r="195" spans="1:47" ht="15">
      <c r="A195" s="14"/>
      <c r="B195" s="14"/>
      <c r="C195" s="375"/>
      <c r="D195" s="286"/>
      <c r="E195" s="368"/>
      <c r="F195" s="286"/>
      <c r="G195" s="286"/>
      <c r="H195" s="286"/>
      <c r="I195" s="286"/>
      <c r="J195" s="286"/>
      <c r="K195" s="286"/>
      <c r="L195" s="375"/>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6"/>
    </row>
    <row r="196" spans="1:47" ht="12.75" customHeight="1">
      <c r="A196" s="14"/>
      <c r="B196" s="14"/>
      <c r="C196" s="36"/>
      <c r="D196" s="380"/>
      <c r="E196" s="380"/>
      <c r="F196" s="380"/>
      <c r="G196" s="380"/>
      <c r="H196" s="380"/>
      <c r="I196" s="380"/>
      <c r="J196" s="380"/>
      <c r="K196" s="380"/>
      <c r="L196" s="50"/>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6"/>
    </row>
    <row r="197" spans="1:4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6"/>
    </row>
    <row r="198" spans="1:47">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6"/>
    </row>
    <row r="199" spans="1:47">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6"/>
    </row>
    <row r="200" spans="1:47">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6"/>
    </row>
    <row r="201" spans="1:47">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6"/>
    </row>
    <row r="202" spans="1:47">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6"/>
    </row>
    <row r="203" spans="1:47">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6"/>
    </row>
    <row r="204" spans="1:47">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6"/>
    </row>
    <row r="205" spans="1:47">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6"/>
    </row>
    <row r="206" spans="1:47">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6"/>
    </row>
    <row r="207" spans="1:47">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6"/>
    </row>
    <row r="208" spans="1:47">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6"/>
    </row>
    <row r="209" spans="1:47">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6"/>
    </row>
    <row r="210" spans="1:47">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6"/>
    </row>
    <row r="211" spans="1:47">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6"/>
    </row>
    <row r="212" spans="1:47">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6"/>
    </row>
    <row r="213" spans="1:47">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6"/>
    </row>
    <row r="214" spans="1:47" ht="9.9499999999999993" customHeight="1">
      <c r="A214" s="14"/>
      <c r="B214" s="14"/>
      <c r="C214" s="3"/>
      <c r="D214" s="4"/>
      <c r="E214" s="4"/>
      <c r="F214" s="4"/>
      <c r="G214" s="4"/>
      <c r="H214" s="4"/>
      <c r="I214" s="4"/>
      <c r="J214" s="4"/>
      <c r="K214" s="4"/>
      <c r="L214" s="49"/>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6"/>
    </row>
    <row r="215" spans="1:47" ht="24.95" customHeight="1">
      <c r="A215" s="14"/>
      <c r="B215" s="14"/>
      <c r="C215" s="388"/>
      <c r="D215" s="958" t="s">
        <v>322</v>
      </c>
      <c r="E215" s="959"/>
      <c r="F215" s="959"/>
      <c r="G215" s="959"/>
      <c r="H215" s="959"/>
      <c r="I215" s="959"/>
      <c r="J215" s="959"/>
      <c r="K215" s="960"/>
      <c r="L215" s="389"/>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6"/>
    </row>
    <row r="216" spans="1:47">
      <c r="A216" s="14"/>
      <c r="B216" s="14"/>
      <c r="C216" s="375"/>
      <c r="D216" s="285"/>
      <c r="E216" s="285"/>
      <c r="F216" s="285"/>
      <c r="G216" s="285"/>
      <c r="H216" s="285"/>
      <c r="I216" s="285"/>
      <c r="J216" s="285"/>
      <c r="K216" s="285"/>
      <c r="L216" s="375"/>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6"/>
    </row>
    <row r="217" spans="1:47" ht="19.5">
      <c r="A217" s="14"/>
      <c r="B217" s="14"/>
      <c r="C217" s="375"/>
      <c r="D217" s="285"/>
      <c r="E217" s="390" t="s">
        <v>321</v>
      </c>
      <c r="F217" s="358"/>
      <c r="G217" s="358"/>
      <c r="H217" s="359"/>
      <c r="I217" s="358"/>
      <c r="J217" s="358"/>
      <c r="K217" s="358"/>
      <c r="L217" s="377"/>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6"/>
    </row>
    <row r="218" spans="1:47" ht="6" customHeight="1">
      <c r="A218" s="14"/>
      <c r="B218" s="14"/>
      <c r="C218" s="375"/>
      <c r="D218" s="285"/>
      <c r="E218" s="361"/>
      <c r="F218" s="285"/>
      <c r="G218" s="285"/>
      <c r="H218" s="285"/>
      <c r="I218" s="285"/>
      <c r="J218" s="285"/>
      <c r="K218" s="285"/>
      <c r="L218" s="377"/>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6"/>
    </row>
    <row r="219" spans="1:47">
      <c r="A219" s="14"/>
      <c r="B219" s="14"/>
      <c r="C219" s="375"/>
      <c r="D219" s="285"/>
      <c r="E219" s="285" t="s">
        <v>63</v>
      </c>
      <c r="F219" s="285"/>
      <c r="G219" s="285"/>
      <c r="H219" s="285"/>
      <c r="I219" s="285"/>
      <c r="J219" s="285"/>
      <c r="K219" s="285"/>
      <c r="L219" s="377"/>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6"/>
    </row>
    <row r="220" spans="1:47" ht="15">
      <c r="A220" s="14"/>
      <c r="B220" s="14"/>
      <c r="C220" s="375"/>
      <c r="D220" s="285"/>
      <c r="E220" s="361"/>
      <c r="F220" s="285"/>
      <c r="G220" s="285"/>
      <c r="H220" s="285"/>
      <c r="I220" s="285"/>
      <c r="J220" s="285"/>
      <c r="K220" s="285"/>
      <c r="L220" s="375"/>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6"/>
    </row>
    <row r="221" spans="1:47" ht="15">
      <c r="A221" s="14"/>
      <c r="B221" s="14"/>
      <c r="C221" s="375"/>
      <c r="D221" s="285"/>
      <c r="E221" s="362" t="s">
        <v>64</v>
      </c>
      <c r="F221" s="361"/>
      <c r="G221" s="285"/>
      <c r="H221" s="285"/>
      <c r="I221" s="285"/>
      <c r="J221" s="285"/>
      <c r="K221" s="285"/>
      <c r="L221" s="375"/>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6"/>
    </row>
    <row r="222" spans="1:47" ht="14.25">
      <c r="A222" s="14"/>
      <c r="B222" s="14"/>
      <c r="C222" s="375"/>
      <c r="D222" s="285"/>
      <c r="E222" s="364" t="s">
        <v>238</v>
      </c>
      <c r="F222" s="363"/>
      <c r="G222" s="285"/>
      <c r="H222" s="285"/>
      <c r="I222" s="285"/>
      <c r="J222" s="285"/>
      <c r="K222" s="285"/>
      <c r="L222" s="375"/>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6"/>
    </row>
    <row r="223" spans="1:47" ht="14.25">
      <c r="A223" s="14"/>
      <c r="B223" s="14"/>
      <c r="C223" s="375"/>
      <c r="D223" s="285"/>
      <c r="E223" s="364" t="s">
        <v>239</v>
      </c>
      <c r="F223" s="363"/>
      <c r="G223" s="285"/>
      <c r="H223" s="285"/>
      <c r="I223" s="285"/>
      <c r="J223" s="285"/>
      <c r="K223" s="285"/>
      <c r="L223" s="375"/>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6"/>
    </row>
    <row r="224" spans="1:47" ht="14.25">
      <c r="A224" s="14"/>
      <c r="B224" s="14"/>
      <c r="C224" s="375"/>
      <c r="D224" s="285"/>
      <c r="E224" s="364" t="s">
        <v>240</v>
      </c>
      <c r="F224" s="363"/>
      <c r="G224" s="285"/>
      <c r="H224" s="285"/>
      <c r="I224" s="285"/>
      <c r="J224" s="285"/>
      <c r="K224" s="285"/>
      <c r="L224" s="375"/>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6"/>
    </row>
    <row r="225" spans="1:47" ht="14.25">
      <c r="A225" s="14"/>
      <c r="B225" s="14"/>
      <c r="C225" s="375"/>
      <c r="D225" s="285"/>
      <c r="E225" s="364" t="s">
        <v>65</v>
      </c>
      <c r="F225" s="363"/>
      <c r="G225" s="285"/>
      <c r="H225" s="285"/>
      <c r="I225" s="285"/>
      <c r="J225" s="285"/>
      <c r="K225" s="285"/>
      <c r="L225" s="375"/>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6"/>
    </row>
    <row r="226" spans="1:47" ht="14.25">
      <c r="A226" s="14"/>
      <c r="B226" s="14"/>
      <c r="C226" s="375"/>
      <c r="D226" s="285"/>
      <c r="E226" s="364" t="s">
        <v>224</v>
      </c>
      <c r="F226" s="363"/>
      <c r="G226" s="285"/>
      <c r="H226" s="285"/>
      <c r="I226" s="285"/>
      <c r="J226" s="285"/>
      <c r="K226" s="285"/>
      <c r="L226" s="375"/>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6"/>
    </row>
    <row r="227" spans="1:47" ht="15">
      <c r="A227" s="14"/>
      <c r="B227" s="14"/>
      <c r="C227" s="375"/>
      <c r="D227" s="285"/>
      <c r="E227" s="369"/>
      <c r="F227" s="361"/>
      <c r="G227" s="285"/>
      <c r="H227" s="285"/>
      <c r="I227" s="285"/>
      <c r="J227" s="285"/>
      <c r="K227" s="285"/>
      <c r="L227" s="375"/>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6"/>
    </row>
    <row r="228" spans="1:47" ht="18">
      <c r="A228" s="14"/>
      <c r="B228" s="14"/>
      <c r="C228" s="375"/>
      <c r="D228" s="285"/>
      <c r="E228" s="366" t="s">
        <v>401</v>
      </c>
      <c r="F228" s="387"/>
      <c r="G228" s="367"/>
      <c r="H228" s="367"/>
      <c r="I228" s="367"/>
      <c r="J228" s="285"/>
      <c r="K228" s="285"/>
      <c r="L228" s="375"/>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6"/>
    </row>
    <row r="229" spans="1:47" ht="15">
      <c r="A229" s="14"/>
      <c r="B229" s="14"/>
      <c r="C229" s="375"/>
      <c r="D229" s="286"/>
      <c r="E229" s="368"/>
      <c r="F229" s="286"/>
      <c r="G229" s="286"/>
      <c r="H229" s="286"/>
      <c r="I229" s="286"/>
      <c r="J229" s="286"/>
      <c r="K229" s="286"/>
      <c r="L229" s="375"/>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6"/>
    </row>
    <row r="230" spans="1:47" ht="12.75" customHeight="1">
      <c r="A230" s="14"/>
      <c r="B230" s="14"/>
      <c r="C230" s="36"/>
      <c r="D230" s="380"/>
      <c r="E230" s="380"/>
      <c r="F230" s="380"/>
      <c r="G230" s="380"/>
      <c r="H230" s="380"/>
      <c r="I230" s="380"/>
      <c r="J230" s="380"/>
      <c r="K230" s="380"/>
      <c r="L230" s="50"/>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6"/>
    </row>
    <row r="231" spans="1:47">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6"/>
    </row>
    <row r="232" spans="1:47">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6"/>
    </row>
    <row r="233" spans="1:47">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6"/>
    </row>
    <row r="234" spans="1:47">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6"/>
    </row>
    <row r="235" spans="1:47">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6"/>
    </row>
    <row r="236" spans="1:47">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6"/>
    </row>
    <row r="237" spans="1:47">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6"/>
    </row>
    <row r="238" spans="1:47">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6"/>
    </row>
    <row r="239" spans="1:47">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6"/>
    </row>
    <row r="240" spans="1:47">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6"/>
    </row>
    <row r="241" spans="1:47">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6"/>
    </row>
    <row r="242" spans="1:47">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6"/>
    </row>
    <row r="243" spans="1:47">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6"/>
    </row>
    <row r="244" spans="1:47">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6"/>
    </row>
    <row r="245" spans="1:47">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6"/>
    </row>
    <row r="246" spans="1:47">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6"/>
    </row>
    <row r="247" spans="1:47">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6"/>
    </row>
    <row r="248" spans="1:47">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6"/>
    </row>
    <row r="249" spans="1:47">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6"/>
    </row>
    <row r="250" spans="1:47">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6"/>
    </row>
    <row r="251" spans="1:47">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6"/>
    </row>
    <row r="252" spans="1:47">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6"/>
    </row>
    <row r="253" spans="1:47">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6"/>
    </row>
    <row r="254" spans="1:47">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6"/>
    </row>
    <row r="255" spans="1:47">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6"/>
    </row>
    <row r="256" spans="1:47">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6"/>
    </row>
    <row r="257" spans="1:47">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6"/>
    </row>
    <row r="258" spans="1:47">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6"/>
    </row>
    <row r="259" spans="1:47">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6"/>
    </row>
    <row r="260" spans="1:47">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6"/>
    </row>
    <row r="261" spans="1:47">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6"/>
    </row>
    <row r="262" spans="1:47">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6"/>
    </row>
    <row r="263" spans="1:47">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6"/>
    </row>
    <row r="264" spans="1:47">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6"/>
    </row>
    <row r="265" spans="1:47">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6"/>
    </row>
    <row r="266" spans="1:47">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6"/>
    </row>
    <row r="267" spans="1:47">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6"/>
    </row>
    <row r="268" spans="1:47">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6"/>
    </row>
    <row r="269" spans="1:47">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6"/>
    </row>
    <row r="270" spans="1:47">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6"/>
    </row>
    <row r="271" spans="1:47">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6"/>
    </row>
    <row r="272" spans="1:47">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6"/>
    </row>
    <row r="273" spans="1:47">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6"/>
    </row>
    <row r="274" spans="1:47">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6"/>
    </row>
    <row r="275" spans="1:47">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6"/>
    </row>
    <row r="276" spans="1:47">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6"/>
    </row>
    <row r="277" spans="1:47">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6"/>
    </row>
    <row r="278" spans="1:47">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6"/>
    </row>
    <row r="279" spans="1:47">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6"/>
    </row>
    <row r="280" spans="1:47">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6"/>
    </row>
    <row r="281" spans="1:47">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6"/>
    </row>
    <row r="282" spans="1:47">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6"/>
    </row>
    <row r="283" spans="1:47">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6"/>
    </row>
    <row r="284" spans="1:47">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6"/>
    </row>
    <row r="285" spans="1:47">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6"/>
    </row>
    <row r="286" spans="1:47">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6"/>
    </row>
    <row r="287" spans="1:47">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6"/>
    </row>
    <row r="288" spans="1:47">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6"/>
    </row>
    <row r="289" spans="1:47">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6"/>
    </row>
    <row r="290" spans="1:47">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6"/>
    </row>
    <row r="291" spans="1:47">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6"/>
    </row>
    <row r="292" spans="1:47">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6"/>
    </row>
    <row r="293" spans="1:47">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6"/>
    </row>
    <row r="294" spans="1:47">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6"/>
    </row>
    <row r="295" spans="1:47">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6"/>
    </row>
    <row r="296" spans="1:47">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6"/>
    </row>
    <row r="297" spans="1:47">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6"/>
    </row>
    <row r="298" spans="1:47">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6"/>
    </row>
    <row r="299" spans="1:47">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6"/>
    </row>
    <row r="300" spans="1:47">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6"/>
    </row>
    <row r="301" spans="1:47">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6"/>
    </row>
    <row r="302" spans="1:47">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6"/>
    </row>
    <row r="303" spans="1:47">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6"/>
    </row>
    <row r="304" spans="1:47">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6"/>
    </row>
    <row r="305" spans="1:47">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6"/>
    </row>
    <row r="306" spans="1:47">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6"/>
    </row>
    <row r="307" spans="1:47">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6"/>
    </row>
    <row r="308" spans="1:47">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6"/>
    </row>
    <row r="309" spans="1:47">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6"/>
    </row>
    <row r="310" spans="1:47">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6"/>
    </row>
    <row r="311" spans="1:47">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6"/>
    </row>
    <row r="312" spans="1:47">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6"/>
    </row>
    <row r="313" spans="1:47">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6"/>
    </row>
    <row r="314" spans="1:47">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6"/>
    </row>
    <row r="315" spans="1:47">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6"/>
    </row>
    <row r="316" spans="1:47">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6"/>
    </row>
    <row r="317" spans="1:47">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6"/>
    </row>
    <row r="318" spans="1:47">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6"/>
    </row>
    <row r="319" spans="1:47">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6"/>
    </row>
    <row r="320" spans="1:47">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6"/>
    </row>
    <row r="321" spans="1:47">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6"/>
    </row>
    <row r="322" spans="1:47">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6"/>
    </row>
    <row r="323" spans="1:47">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6"/>
    </row>
    <row r="324" spans="1:47">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6"/>
    </row>
    <row r="325" spans="1:47">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6"/>
    </row>
    <row r="326" spans="1:47">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6"/>
    </row>
    <row r="327" spans="1:47">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6"/>
    </row>
    <row r="328" spans="1:47">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6"/>
    </row>
    <row r="329" spans="1:47">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6"/>
    </row>
    <row r="330" spans="1:47">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6"/>
    </row>
    <row r="331" spans="1:47">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6"/>
    </row>
    <row r="332" spans="1:47">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6"/>
    </row>
    <row r="333" spans="1:47">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6"/>
    </row>
    <row r="334" spans="1:47">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6"/>
    </row>
    <row r="335" spans="1:47">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6"/>
    </row>
    <row r="336" spans="1:47">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6"/>
    </row>
    <row r="337" spans="1:47">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6"/>
    </row>
    <row r="338" spans="1:47">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6"/>
    </row>
    <row r="339" spans="1:47">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6"/>
    </row>
    <row r="340" spans="1:47">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6"/>
    </row>
    <row r="341" spans="1:47">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6"/>
    </row>
    <row r="342" spans="1:47">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6"/>
    </row>
    <row r="343" spans="1:47">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6"/>
    </row>
    <row r="344" spans="1:47">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6"/>
    </row>
    <row r="345" spans="1:47">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9"/>
    </row>
  </sheetData>
  <sheetProtection password="9688" sheet="1" objects="1" scenarios="1"/>
  <mergeCells count="15">
    <mergeCell ref="H3:K3"/>
    <mergeCell ref="D3:G3"/>
    <mergeCell ref="G19:I19"/>
    <mergeCell ref="F6:I6"/>
    <mergeCell ref="G13:I13"/>
    <mergeCell ref="G8:I8"/>
    <mergeCell ref="G9:I9"/>
    <mergeCell ref="G10:I10"/>
    <mergeCell ref="G11:I11"/>
    <mergeCell ref="G17:I17"/>
    <mergeCell ref="D215:K215"/>
    <mergeCell ref="G20:I20"/>
    <mergeCell ref="G15:I15"/>
    <mergeCell ref="F14:I14"/>
    <mergeCell ref="D166:K166"/>
  </mergeCells>
  <phoneticPr fontId="4" type="noConversion"/>
  <printOptions horizontalCentered="1" verticalCentered="1"/>
  <pageMargins left="0" right="0" top="0" bottom="0" header="0" footer="0"/>
  <pageSetup paperSize="9" scale="50"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sheetPr enableFormatConditionsCalculation="0">
    <tabColor indexed="57"/>
    <pageSetUpPr fitToPage="1"/>
  </sheetPr>
  <dimension ref="A1:AO210"/>
  <sheetViews>
    <sheetView showGridLines="0" showRowColHeaders="0" showZeros="0" showOutlineSymbols="0" zoomScaleNormal="100" workbookViewId="0">
      <pane xSplit="60" ySplit="4" topLeftCell="BI5" activePane="bottomRight" state="frozen"/>
      <selection pane="topRight" activeCell="BH1" sqref="BH1"/>
      <selection pane="bottomLeft" activeCell="A5" sqref="A5"/>
      <selection pane="bottomRight" activeCell="A5" sqref="A5:A91"/>
    </sheetView>
  </sheetViews>
  <sheetFormatPr baseColWidth="10" defaultRowHeight="12.75"/>
  <cols>
    <col min="1" max="1" width="4.7109375" hidden="1" customWidth="1"/>
    <col min="2" max="2" width="2.7109375" customWidth="1"/>
    <col min="3" max="3" width="1.7109375" customWidth="1"/>
    <col min="4" max="4" width="3.42578125" customWidth="1"/>
    <col min="5" max="5" width="25.42578125" customWidth="1"/>
    <col min="6" max="6" width="2.85546875" customWidth="1"/>
    <col min="7" max="7" width="29.5703125" customWidth="1"/>
    <col min="8" max="8" width="2.7109375" customWidth="1"/>
    <col min="9" max="9" width="29.5703125" customWidth="1"/>
    <col min="10" max="10" width="22.140625" customWidth="1"/>
    <col min="11" max="11" width="3.42578125" customWidth="1"/>
    <col min="12" max="12" width="1.7109375" customWidth="1"/>
    <col min="13" max="13" width="26.28515625" customWidth="1"/>
  </cols>
  <sheetData>
    <row r="1" spans="1:41" ht="3.95" customHeight="1">
      <c r="A1" s="32"/>
      <c r="B1" s="32"/>
      <c r="C1" s="32"/>
      <c r="D1" s="32"/>
      <c r="E1" s="32"/>
      <c r="F1" s="28"/>
      <c r="G1" s="33"/>
      <c r="H1" s="33"/>
      <c r="I1" s="9"/>
      <c r="J1" s="9"/>
      <c r="K1" s="9"/>
      <c r="L1" s="9"/>
      <c r="M1" s="9"/>
      <c r="N1" s="9"/>
      <c r="O1" s="9"/>
      <c r="P1" s="9"/>
      <c r="Q1" s="9"/>
      <c r="R1" s="9"/>
      <c r="S1" s="9"/>
      <c r="T1" s="9"/>
      <c r="U1" s="14"/>
      <c r="V1" s="14"/>
      <c r="W1" s="14"/>
      <c r="X1" s="14"/>
      <c r="Y1" s="14"/>
      <c r="Z1" s="14"/>
      <c r="AA1" s="14"/>
      <c r="AB1" s="14"/>
      <c r="AC1" s="14"/>
      <c r="AD1" s="14"/>
      <c r="AE1" s="14"/>
      <c r="AF1" s="14"/>
      <c r="AG1" s="14"/>
      <c r="AH1" s="14"/>
      <c r="AI1" s="14"/>
      <c r="AJ1" s="14"/>
      <c r="AK1" s="14"/>
      <c r="AL1" s="14"/>
      <c r="AM1" s="14"/>
      <c r="AN1" s="14"/>
      <c r="AO1" s="16"/>
    </row>
    <row r="2" spans="1:41" ht="3.95" customHeight="1">
      <c r="A2" s="32"/>
      <c r="B2" s="32"/>
      <c r="C2" s="37"/>
      <c r="D2" s="38"/>
      <c r="E2" s="38"/>
      <c r="F2" s="39"/>
      <c r="G2" s="40"/>
      <c r="H2" s="40"/>
      <c r="I2" s="23"/>
      <c r="J2" s="23"/>
      <c r="K2" s="23"/>
      <c r="L2" s="24"/>
      <c r="M2" s="9"/>
      <c r="N2" s="9"/>
      <c r="O2" s="9"/>
      <c r="P2" s="9"/>
      <c r="Q2" s="9"/>
      <c r="R2" s="9"/>
      <c r="S2" s="9"/>
      <c r="T2" s="9"/>
      <c r="U2" s="14"/>
      <c r="V2" s="14"/>
      <c r="W2" s="14"/>
      <c r="X2" s="14"/>
      <c r="Y2" s="14"/>
      <c r="Z2" s="14"/>
      <c r="AA2" s="14"/>
      <c r="AB2" s="14"/>
      <c r="AC2" s="14"/>
      <c r="AD2" s="14"/>
      <c r="AE2" s="14"/>
      <c r="AF2" s="14"/>
      <c r="AG2" s="14"/>
      <c r="AH2" s="14"/>
      <c r="AI2" s="14"/>
      <c r="AJ2" s="14"/>
      <c r="AK2" s="14"/>
      <c r="AL2" s="14"/>
      <c r="AM2" s="14"/>
      <c r="AN2" s="14"/>
      <c r="AO2" s="16"/>
    </row>
    <row r="3" spans="1:41" ht="24.95" customHeight="1">
      <c r="A3" s="32"/>
      <c r="B3" s="32"/>
      <c r="C3" s="41"/>
      <c r="D3" s="956" t="s">
        <v>97</v>
      </c>
      <c r="E3" s="957"/>
      <c r="F3" s="957"/>
      <c r="G3" s="957"/>
      <c r="H3" s="954" t="s">
        <v>145</v>
      </c>
      <c r="I3" s="954"/>
      <c r="J3" s="954"/>
      <c r="K3" s="955"/>
      <c r="L3" s="16"/>
      <c r="M3" s="9"/>
      <c r="N3" s="9"/>
      <c r="O3" s="9"/>
      <c r="P3" s="9"/>
      <c r="Q3" s="9"/>
      <c r="R3" s="9"/>
      <c r="S3" s="9"/>
      <c r="T3" s="9"/>
      <c r="U3" s="14"/>
      <c r="V3" s="14"/>
      <c r="W3" s="14"/>
      <c r="X3" s="14"/>
      <c r="Y3" s="14"/>
      <c r="Z3" s="14"/>
      <c r="AA3" s="14"/>
      <c r="AB3" s="14"/>
      <c r="AC3" s="14"/>
      <c r="AD3" s="14"/>
      <c r="AE3" s="14"/>
      <c r="AF3" s="14"/>
      <c r="AG3" s="14"/>
      <c r="AH3" s="14"/>
      <c r="AI3" s="14"/>
      <c r="AJ3" s="14"/>
      <c r="AK3" s="14"/>
      <c r="AL3" s="14"/>
      <c r="AM3" s="14"/>
      <c r="AN3" s="14"/>
      <c r="AO3" s="16"/>
    </row>
    <row r="4" spans="1:41" ht="5.0999999999999996" customHeight="1">
      <c r="A4" s="32"/>
      <c r="B4" s="32"/>
      <c r="C4" s="41"/>
      <c r="D4" s="42"/>
      <c r="E4" s="42"/>
      <c r="F4" s="43"/>
      <c r="G4" s="33"/>
      <c r="H4" s="33"/>
      <c r="I4" s="14"/>
      <c r="J4" s="14"/>
      <c r="K4" s="14"/>
      <c r="L4" s="16"/>
      <c r="M4" s="9"/>
      <c r="N4" s="9"/>
      <c r="O4" s="9"/>
      <c r="P4" s="9"/>
      <c r="Q4" s="9"/>
      <c r="R4" s="9"/>
      <c r="S4" s="9"/>
      <c r="T4" s="9"/>
      <c r="U4" s="14"/>
      <c r="V4" s="14"/>
      <c r="W4" s="14"/>
      <c r="X4" s="14"/>
      <c r="Y4" s="14"/>
      <c r="Z4" s="14"/>
      <c r="AA4" s="14"/>
      <c r="AB4" s="14"/>
      <c r="AC4" s="14"/>
      <c r="AD4" s="14"/>
      <c r="AE4" s="14"/>
      <c r="AF4" s="14"/>
      <c r="AG4" s="14"/>
      <c r="AH4" s="14"/>
      <c r="AI4" s="14"/>
      <c r="AJ4" s="14"/>
      <c r="AK4" s="14"/>
      <c r="AL4" s="14"/>
      <c r="AM4" s="14"/>
      <c r="AN4" s="14"/>
      <c r="AO4" s="16"/>
    </row>
    <row r="5" spans="1:41" ht="5.0999999999999996" customHeight="1">
      <c r="A5" s="9"/>
      <c r="B5" s="9"/>
      <c r="C5" s="15"/>
      <c r="D5" s="230"/>
      <c r="E5" s="391"/>
      <c r="F5" s="334"/>
      <c r="G5" s="335"/>
      <c r="H5" s="334"/>
      <c r="I5" s="231"/>
      <c r="J5" s="231"/>
      <c r="K5" s="232"/>
      <c r="L5" s="16"/>
      <c r="M5" s="9"/>
      <c r="N5" s="9"/>
      <c r="O5" s="9"/>
      <c r="P5" s="9"/>
      <c r="Q5" s="9"/>
      <c r="R5" s="9"/>
      <c r="S5" s="9"/>
      <c r="T5" s="9"/>
      <c r="U5" s="14"/>
      <c r="V5" s="14"/>
      <c r="W5" s="14"/>
      <c r="X5" s="14"/>
      <c r="Y5" s="14"/>
      <c r="Z5" s="14"/>
      <c r="AA5" s="14"/>
      <c r="AB5" s="14"/>
      <c r="AC5" s="14"/>
      <c r="AD5" s="14"/>
      <c r="AE5" s="14"/>
      <c r="AF5" s="14"/>
      <c r="AG5" s="14"/>
      <c r="AH5" s="14"/>
      <c r="AI5" s="14"/>
      <c r="AJ5" s="14"/>
      <c r="AK5" s="14"/>
      <c r="AL5" s="14"/>
      <c r="AM5" s="14"/>
      <c r="AN5" s="14"/>
      <c r="AO5" s="16"/>
    </row>
    <row r="6" spans="1:41" ht="18" customHeight="1">
      <c r="A6" s="9"/>
      <c r="B6" s="9"/>
      <c r="C6" s="15"/>
      <c r="D6" s="190"/>
      <c r="E6" s="975" t="s">
        <v>379</v>
      </c>
      <c r="F6" s="976"/>
      <c r="G6" s="976"/>
      <c r="H6" s="976"/>
      <c r="I6" s="976"/>
      <c r="J6" s="977"/>
      <c r="K6" s="233"/>
      <c r="L6" s="16"/>
      <c r="M6" s="9"/>
      <c r="N6" s="9"/>
      <c r="O6" s="9"/>
      <c r="P6" s="9"/>
      <c r="Q6" s="9"/>
      <c r="R6" s="9"/>
      <c r="S6" s="9"/>
      <c r="T6" s="9"/>
      <c r="U6" s="14"/>
      <c r="V6" s="14"/>
      <c r="W6" s="14"/>
      <c r="X6" s="14"/>
      <c r="Y6" s="14"/>
      <c r="Z6" s="14"/>
      <c r="AA6" s="14"/>
      <c r="AB6" s="14"/>
      <c r="AC6" s="14"/>
      <c r="AD6" s="14"/>
      <c r="AE6" s="14"/>
      <c r="AF6" s="14"/>
      <c r="AG6" s="14"/>
      <c r="AH6" s="14"/>
      <c r="AI6" s="14"/>
      <c r="AJ6" s="14"/>
      <c r="AK6" s="14"/>
      <c r="AL6" s="14"/>
      <c r="AM6" s="14"/>
      <c r="AN6" s="14"/>
      <c r="AO6" s="16"/>
    </row>
    <row r="7" spans="1:41">
      <c r="A7" s="9"/>
      <c r="B7" s="9"/>
      <c r="C7" s="15"/>
      <c r="D7" s="190"/>
      <c r="E7" s="340"/>
      <c r="F7" s="330"/>
      <c r="G7" s="331"/>
      <c r="H7" s="330"/>
      <c r="I7" s="192"/>
      <c r="J7" s="192"/>
      <c r="K7" s="233"/>
      <c r="L7" s="16"/>
      <c r="M7" s="9"/>
      <c r="N7" s="9"/>
      <c r="O7" s="9"/>
      <c r="P7" s="9"/>
      <c r="Q7" s="9"/>
      <c r="R7" s="9"/>
      <c r="S7" s="9"/>
      <c r="T7" s="9"/>
      <c r="U7" s="14"/>
      <c r="V7" s="14"/>
      <c r="W7" s="14"/>
      <c r="X7" s="14"/>
      <c r="Y7" s="14"/>
      <c r="Z7" s="14"/>
      <c r="AA7" s="14"/>
      <c r="AB7" s="14"/>
      <c r="AC7" s="14"/>
      <c r="AD7" s="14"/>
      <c r="AE7" s="14"/>
      <c r="AF7" s="14"/>
      <c r="AG7" s="14"/>
      <c r="AH7" s="14"/>
      <c r="AI7" s="14"/>
      <c r="AJ7" s="14"/>
      <c r="AK7" s="14"/>
      <c r="AL7" s="14"/>
      <c r="AM7" s="14"/>
      <c r="AN7" s="14"/>
      <c r="AO7" s="16"/>
    </row>
    <row r="8" spans="1:41" s="97" customFormat="1" ht="15" customHeight="1">
      <c r="A8" s="94"/>
      <c r="B8" s="94"/>
      <c r="C8" s="95"/>
      <c r="D8" s="815">
        <v>1</v>
      </c>
      <c r="E8" s="913" t="s">
        <v>99</v>
      </c>
      <c r="F8" s="393"/>
      <c r="G8" s="393"/>
      <c r="H8" s="393"/>
      <c r="I8" s="394"/>
      <c r="J8" s="276"/>
      <c r="K8" s="395"/>
      <c r="L8" s="96"/>
      <c r="M8" s="94"/>
      <c r="N8" s="94"/>
      <c r="O8" s="94"/>
      <c r="P8" s="94"/>
      <c r="Q8" s="94"/>
      <c r="R8" s="94"/>
      <c r="S8" s="94"/>
      <c r="T8" s="94"/>
      <c r="U8" s="421"/>
      <c r="V8" s="421"/>
      <c r="W8" s="421"/>
      <c r="X8" s="421"/>
      <c r="Y8" s="421"/>
      <c r="Z8" s="421"/>
      <c r="AA8" s="421"/>
      <c r="AB8" s="421"/>
      <c r="AC8" s="421"/>
      <c r="AD8" s="421"/>
      <c r="AE8" s="421"/>
      <c r="AF8" s="421"/>
      <c r="AG8" s="421"/>
      <c r="AH8" s="421"/>
      <c r="AI8" s="421"/>
      <c r="AJ8" s="421"/>
      <c r="AK8" s="421"/>
      <c r="AL8" s="421"/>
      <c r="AM8" s="421"/>
      <c r="AN8" s="421"/>
      <c r="AO8" s="96"/>
    </row>
    <row r="9" spans="1:41" ht="15">
      <c r="A9" s="9"/>
      <c r="B9" s="9"/>
      <c r="C9" s="15"/>
      <c r="D9" s="396"/>
      <c r="E9" s="912" t="s">
        <v>102</v>
      </c>
      <c r="F9" s="397"/>
      <c r="G9" s="398" t="s">
        <v>103</v>
      </c>
      <c r="H9" s="397"/>
      <c r="I9" s="399"/>
      <c r="J9" s="192"/>
      <c r="K9" s="233"/>
      <c r="L9" s="16"/>
      <c r="M9" s="9"/>
      <c r="N9" s="9"/>
      <c r="O9" s="9"/>
      <c r="P9" s="9"/>
      <c r="Q9" s="9"/>
      <c r="R9" s="9"/>
      <c r="S9" s="9"/>
      <c r="T9" s="9"/>
      <c r="U9" s="14"/>
      <c r="V9" s="14"/>
      <c r="W9" s="14"/>
      <c r="X9" s="14"/>
      <c r="Y9" s="14"/>
      <c r="Z9" s="14"/>
      <c r="AA9" s="14"/>
      <c r="AB9" s="14"/>
      <c r="AC9" s="14"/>
      <c r="AD9" s="14"/>
      <c r="AE9" s="14"/>
      <c r="AF9" s="14"/>
      <c r="AG9" s="14"/>
      <c r="AH9" s="14"/>
      <c r="AI9" s="14"/>
      <c r="AJ9" s="14"/>
      <c r="AK9" s="14"/>
      <c r="AL9" s="14"/>
      <c r="AM9" s="14"/>
      <c r="AN9" s="14"/>
      <c r="AO9" s="16"/>
    </row>
    <row r="10" spans="1:41" ht="15">
      <c r="A10" s="9"/>
      <c r="B10" s="9"/>
      <c r="C10" s="15"/>
      <c r="D10" s="396"/>
      <c r="E10" s="408" t="s">
        <v>323</v>
      </c>
      <c r="F10" s="397"/>
      <c r="G10" s="398" t="s">
        <v>104</v>
      </c>
      <c r="H10" s="397"/>
      <c r="I10" s="399"/>
      <c r="J10" s="192"/>
      <c r="K10" s="233"/>
      <c r="L10" s="16"/>
      <c r="M10" s="9"/>
      <c r="N10" s="9"/>
      <c r="O10" s="9"/>
      <c r="P10" s="9"/>
      <c r="Q10" s="9"/>
      <c r="R10" s="9"/>
      <c r="S10" s="9"/>
      <c r="T10" s="9"/>
      <c r="U10" s="14"/>
      <c r="V10" s="14"/>
      <c r="W10" s="14"/>
      <c r="X10" s="14"/>
      <c r="Y10" s="14"/>
      <c r="Z10" s="14"/>
      <c r="AA10" s="14"/>
      <c r="AB10" s="14"/>
      <c r="AC10" s="14"/>
      <c r="AD10" s="14"/>
      <c r="AE10" s="14"/>
      <c r="AF10" s="14"/>
      <c r="AG10" s="14"/>
      <c r="AH10" s="14"/>
      <c r="AI10" s="14"/>
      <c r="AJ10" s="14"/>
      <c r="AK10" s="14"/>
      <c r="AL10" s="14"/>
      <c r="AM10" s="14"/>
      <c r="AN10" s="14"/>
      <c r="AO10" s="16"/>
    </row>
    <row r="11" spans="1:41" ht="15">
      <c r="A11" s="9"/>
      <c r="B11" s="9"/>
      <c r="C11" s="15"/>
      <c r="D11" s="396"/>
      <c r="E11" s="409" t="s">
        <v>100</v>
      </c>
      <c r="F11" s="397"/>
      <c r="G11" s="398" t="s">
        <v>105</v>
      </c>
      <c r="H11" s="397"/>
      <c r="I11" s="399"/>
      <c r="J11" s="192"/>
      <c r="K11" s="233"/>
      <c r="L11" s="16"/>
      <c r="M11" s="9"/>
      <c r="N11" s="9"/>
      <c r="O11" s="9"/>
      <c r="P11" s="9"/>
      <c r="Q11" s="9"/>
      <c r="R11" s="9"/>
      <c r="S11" s="9"/>
      <c r="T11" s="9"/>
      <c r="U11" s="14"/>
      <c r="V11" s="14"/>
      <c r="W11" s="14"/>
      <c r="X11" s="14"/>
      <c r="Y11" s="14"/>
      <c r="Z11" s="14"/>
      <c r="AA11" s="14"/>
      <c r="AB11" s="14"/>
      <c r="AC11" s="14"/>
      <c r="AD11" s="14"/>
      <c r="AE11" s="14"/>
      <c r="AF11" s="14"/>
      <c r="AG11" s="14"/>
      <c r="AH11" s="14"/>
      <c r="AI11" s="14"/>
      <c r="AJ11" s="14"/>
      <c r="AK11" s="14"/>
      <c r="AL11" s="14"/>
      <c r="AM11" s="14"/>
      <c r="AN11" s="14"/>
      <c r="AO11" s="16"/>
    </row>
    <row r="12" spans="1:41" ht="15">
      <c r="A12" s="9"/>
      <c r="B12" s="9"/>
      <c r="C12" s="15"/>
      <c r="D12" s="396"/>
      <c r="E12" s="407" t="s">
        <v>107</v>
      </c>
      <c r="F12" s="397"/>
      <c r="G12" s="398" t="s">
        <v>106</v>
      </c>
      <c r="H12" s="397"/>
      <c r="I12" s="399"/>
      <c r="J12" s="192"/>
      <c r="K12" s="233"/>
      <c r="L12" s="16"/>
      <c r="M12" s="9"/>
      <c r="N12" s="9"/>
      <c r="O12" s="9"/>
      <c r="P12" s="9"/>
      <c r="Q12" s="9"/>
      <c r="R12" s="9"/>
      <c r="S12" s="9"/>
      <c r="T12" s="9"/>
      <c r="U12" s="14"/>
      <c r="V12" s="14"/>
      <c r="W12" s="14"/>
      <c r="X12" s="14"/>
      <c r="Y12" s="14"/>
      <c r="Z12" s="14"/>
      <c r="AA12" s="14"/>
      <c r="AB12" s="14"/>
      <c r="AC12" s="14"/>
      <c r="AD12" s="14"/>
      <c r="AE12" s="14"/>
      <c r="AF12" s="14"/>
      <c r="AG12" s="14"/>
      <c r="AH12" s="14"/>
      <c r="AI12" s="14"/>
      <c r="AJ12" s="14"/>
      <c r="AK12" s="14"/>
      <c r="AL12" s="14"/>
      <c r="AM12" s="14"/>
      <c r="AN12" s="14"/>
      <c r="AO12" s="16"/>
    </row>
    <row r="13" spans="1:41" ht="19.5" customHeight="1">
      <c r="A13" s="9"/>
      <c r="B13" s="9"/>
      <c r="C13" s="15"/>
      <c r="D13" s="401"/>
      <c r="E13" s="267"/>
      <c r="F13" s="400"/>
      <c r="G13" s="400"/>
      <c r="H13" s="400"/>
      <c r="I13" s="399"/>
      <c r="J13" s="192"/>
      <c r="K13" s="233"/>
      <c r="L13" s="16"/>
      <c r="M13" s="9"/>
      <c r="N13" s="9"/>
      <c r="O13" s="9"/>
      <c r="P13" s="9"/>
      <c r="Q13" s="9"/>
      <c r="R13" s="9"/>
      <c r="S13" s="9"/>
      <c r="T13" s="9"/>
      <c r="U13" s="14"/>
      <c r="V13" s="14"/>
      <c r="W13" s="14"/>
      <c r="X13" s="14"/>
      <c r="Y13" s="14"/>
      <c r="Z13" s="14"/>
      <c r="AA13" s="14"/>
      <c r="AB13" s="14"/>
      <c r="AC13" s="14"/>
      <c r="AD13" s="14"/>
      <c r="AE13" s="14"/>
      <c r="AF13" s="14"/>
      <c r="AG13" s="14"/>
      <c r="AH13" s="14"/>
      <c r="AI13" s="14"/>
      <c r="AJ13" s="14"/>
      <c r="AK13" s="14"/>
      <c r="AL13" s="14"/>
      <c r="AM13" s="14"/>
      <c r="AN13" s="14"/>
      <c r="AO13" s="16"/>
    </row>
    <row r="14" spans="1:41" ht="15" customHeight="1">
      <c r="A14" s="9"/>
      <c r="B14" s="9"/>
      <c r="C14" s="15"/>
      <c r="D14" s="815">
        <v>2</v>
      </c>
      <c r="E14" s="410" t="s">
        <v>101</v>
      </c>
      <c r="F14" s="399"/>
      <c r="G14" s="399"/>
      <c r="H14" s="393"/>
      <c r="I14" s="399"/>
      <c r="J14" s="192"/>
      <c r="K14" s="233"/>
      <c r="L14" s="16"/>
      <c r="M14" s="9"/>
      <c r="N14" s="9"/>
      <c r="O14" s="9"/>
      <c r="P14" s="9"/>
      <c r="Q14" s="9"/>
      <c r="R14" s="9"/>
      <c r="S14" s="9"/>
      <c r="T14" s="9"/>
      <c r="U14" s="14"/>
      <c r="V14" s="14"/>
      <c r="W14" s="14"/>
      <c r="X14" s="14"/>
      <c r="Y14" s="14"/>
      <c r="Z14" s="14"/>
      <c r="AA14" s="14"/>
      <c r="AB14" s="14"/>
      <c r="AC14" s="14"/>
      <c r="AD14" s="14"/>
      <c r="AE14" s="14"/>
      <c r="AF14" s="14"/>
      <c r="AG14" s="14"/>
      <c r="AH14" s="14"/>
      <c r="AI14" s="14"/>
      <c r="AJ14" s="14"/>
      <c r="AK14" s="14"/>
      <c r="AL14" s="14"/>
      <c r="AM14" s="14"/>
      <c r="AN14" s="14"/>
      <c r="AO14" s="16"/>
    </row>
    <row r="15" spans="1:41">
      <c r="A15" s="9"/>
      <c r="B15" s="9"/>
      <c r="C15" s="15"/>
      <c r="D15" s="401"/>
      <c r="E15" s="401"/>
      <c r="F15" s="267"/>
      <c r="G15" s="267"/>
      <c r="H15" s="267"/>
      <c r="I15" s="267"/>
      <c r="J15" s="192"/>
      <c r="K15" s="233"/>
      <c r="L15" s="16"/>
      <c r="M15" s="9"/>
      <c r="N15" s="9"/>
      <c r="O15" s="9"/>
      <c r="P15" s="9"/>
      <c r="Q15" s="9"/>
      <c r="R15" s="9"/>
      <c r="S15" s="9"/>
      <c r="T15" s="9"/>
      <c r="U15" s="14"/>
      <c r="V15" s="14"/>
      <c r="W15" s="14"/>
      <c r="X15" s="14"/>
      <c r="Y15" s="14"/>
      <c r="Z15" s="14"/>
      <c r="AA15" s="14"/>
      <c r="AB15" s="14"/>
      <c r="AC15" s="14"/>
      <c r="AD15" s="14"/>
      <c r="AE15" s="14"/>
      <c r="AF15" s="14"/>
      <c r="AG15" s="14"/>
      <c r="AH15" s="14"/>
      <c r="AI15" s="14"/>
      <c r="AJ15" s="14"/>
      <c r="AK15" s="14"/>
      <c r="AL15" s="14"/>
      <c r="AM15" s="14"/>
      <c r="AN15" s="14"/>
      <c r="AO15" s="16"/>
    </row>
    <row r="16" spans="1:41" ht="14.25">
      <c r="A16" s="9"/>
      <c r="B16" s="9"/>
      <c r="C16" s="15"/>
      <c r="D16" s="396"/>
      <c r="E16" s="411" t="s">
        <v>108</v>
      </c>
      <c r="F16" s="267"/>
      <c r="G16" s="398" t="s">
        <v>109</v>
      </c>
      <c r="H16" s="267"/>
      <c r="I16" s="267"/>
      <c r="J16" s="192"/>
      <c r="K16" s="233"/>
      <c r="L16" s="16"/>
      <c r="M16" s="9"/>
      <c r="N16" s="9"/>
      <c r="O16" s="9"/>
      <c r="P16" s="9"/>
      <c r="Q16" s="9"/>
      <c r="R16" s="9"/>
      <c r="S16" s="9"/>
      <c r="T16" s="9"/>
      <c r="U16" s="14"/>
      <c r="V16" s="14"/>
      <c r="W16" s="14"/>
      <c r="X16" s="14"/>
      <c r="Y16" s="14"/>
      <c r="Z16" s="14"/>
      <c r="AA16" s="14"/>
      <c r="AB16" s="14"/>
      <c r="AC16" s="14"/>
      <c r="AD16" s="14"/>
      <c r="AE16" s="14"/>
      <c r="AF16" s="14"/>
      <c r="AG16" s="14"/>
      <c r="AH16" s="14"/>
      <c r="AI16" s="14"/>
      <c r="AJ16" s="14"/>
      <c r="AK16" s="14"/>
      <c r="AL16" s="14"/>
      <c r="AM16" s="14"/>
      <c r="AN16" s="14"/>
      <c r="AO16" s="16"/>
    </row>
    <row r="17" spans="1:41">
      <c r="A17" s="9"/>
      <c r="B17" s="9"/>
      <c r="C17" s="15"/>
      <c r="D17" s="401"/>
      <c r="E17" s="401"/>
      <c r="F17" s="267"/>
      <c r="G17" s="267"/>
      <c r="H17" s="267"/>
      <c r="I17" s="267"/>
      <c r="J17" s="192"/>
      <c r="K17" s="233"/>
      <c r="L17" s="16"/>
      <c r="M17" s="9"/>
      <c r="N17" s="9"/>
      <c r="O17" s="9"/>
      <c r="P17" s="9"/>
      <c r="Q17" s="9"/>
      <c r="R17" s="9"/>
      <c r="S17" s="9"/>
      <c r="T17" s="9"/>
      <c r="U17" s="14"/>
      <c r="V17" s="14"/>
      <c r="W17" s="14"/>
      <c r="X17" s="14"/>
      <c r="Y17" s="14"/>
      <c r="Z17" s="14"/>
      <c r="AA17" s="14"/>
      <c r="AB17" s="14"/>
      <c r="AC17" s="14"/>
      <c r="AD17" s="14"/>
      <c r="AE17" s="14"/>
      <c r="AF17" s="14"/>
      <c r="AG17" s="14"/>
      <c r="AH17" s="14"/>
      <c r="AI17" s="14"/>
      <c r="AJ17" s="14"/>
      <c r="AK17" s="14"/>
      <c r="AL17" s="14"/>
      <c r="AM17" s="14"/>
      <c r="AN17" s="14"/>
      <c r="AO17" s="16"/>
    </row>
    <row r="18" spans="1:41">
      <c r="A18" s="9"/>
      <c r="B18" s="9"/>
      <c r="C18" s="15"/>
      <c r="D18" s="401"/>
      <c r="E18" s="401"/>
      <c r="F18" s="267"/>
      <c r="G18" s="267"/>
      <c r="H18" s="267"/>
      <c r="I18" s="267"/>
      <c r="J18" s="192"/>
      <c r="K18" s="233"/>
      <c r="L18" s="16"/>
      <c r="M18" s="9"/>
      <c r="N18" s="9"/>
      <c r="O18" s="9"/>
      <c r="P18" s="9"/>
      <c r="Q18" s="9"/>
      <c r="R18" s="9"/>
      <c r="S18" s="9"/>
      <c r="T18" s="9"/>
      <c r="U18" s="14"/>
      <c r="V18" s="14"/>
      <c r="W18" s="14"/>
      <c r="X18" s="14"/>
      <c r="Y18" s="14"/>
      <c r="Z18" s="14"/>
      <c r="AA18" s="14"/>
      <c r="AB18" s="14"/>
      <c r="AC18" s="14"/>
      <c r="AD18" s="14"/>
      <c r="AE18" s="14"/>
      <c r="AF18" s="14"/>
      <c r="AG18" s="14"/>
      <c r="AH18" s="14"/>
      <c r="AI18" s="14"/>
      <c r="AJ18" s="14"/>
      <c r="AK18" s="14"/>
      <c r="AL18" s="14"/>
      <c r="AM18" s="14"/>
      <c r="AN18" s="14"/>
      <c r="AO18" s="16"/>
    </row>
    <row r="19" spans="1:41">
      <c r="A19" s="9"/>
      <c r="B19" s="9"/>
      <c r="C19" s="15"/>
      <c r="D19" s="401"/>
      <c r="E19" s="401"/>
      <c r="F19" s="267"/>
      <c r="G19" s="267"/>
      <c r="H19" s="267"/>
      <c r="I19" s="267"/>
      <c r="J19" s="192"/>
      <c r="K19" s="233"/>
      <c r="L19" s="16"/>
      <c r="M19" s="9"/>
      <c r="N19" s="9"/>
      <c r="O19" s="9"/>
      <c r="P19" s="9"/>
      <c r="Q19" s="9"/>
      <c r="R19" s="9"/>
      <c r="S19" s="9"/>
      <c r="T19" s="9"/>
      <c r="U19" s="14"/>
      <c r="V19" s="14"/>
      <c r="W19" s="14"/>
      <c r="X19" s="14"/>
      <c r="Y19" s="14"/>
      <c r="Z19" s="14"/>
      <c r="AA19" s="14"/>
      <c r="AB19" s="14"/>
      <c r="AC19" s="14"/>
      <c r="AD19" s="14"/>
      <c r="AE19" s="14"/>
      <c r="AF19" s="14"/>
      <c r="AG19" s="14"/>
      <c r="AH19" s="14"/>
      <c r="AI19" s="14"/>
      <c r="AJ19" s="14"/>
      <c r="AK19" s="14"/>
      <c r="AL19" s="14"/>
      <c r="AM19" s="14"/>
      <c r="AN19" s="14"/>
      <c r="AO19" s="16"/>
    </row>
    <row r="20" spans="1:41">
      <c r="A20" s="9"/>
      <c r="B20" s="9"/>
      <c r="C20" s="15"/>
      <c r="D20" s="401"/>
      <c r="E20" s="401"/>
      <c r="F20" s="267"/>
      <c r="G20" s="267"/>
      <c r="H20" s="267"/>
      <c r="I20" s="267"/>
      <c r="J20" s="192"/>
      <c r="K20" s="233"/>
      <c r="L20" s="16"/>
      <c r="M20" s="9"/>
      <c r="N20" s="9"/>
      <c r="O20" s="9"/>
      <c r="P20" s="9"/>
      <c r="Q20" s="9"/>
      <c r="R20" s="9"/>
      <c r="S20" s="9"/>
      <c r="T20" s="9"/>
      <c r="U20" s="14"/>
      <c r="V20" s="14"/>
      <c r="W20" s="14"/>
      <c r="X20" s="14"/>
      <c r="Y20" s="14"/>
      <c r="Z20" s="14"/>
      <c r="AA20" s="14"/>
      <c r="AB20" s="14"/>
      <c r="AC20" s="14"/>
      <c r="AD20" s="14"/>
      <c r="AE20" s="14"/>
      <c r="AF20" s="14"/>
      <c r="AG20" s="14"/>
      <c r="AH20" s="14"/>
      <c r="AI20" s="14"/>
      <c r="AJ20" s="14"/>
      <c r="AK20" s="14"/>
      <c r="AL20" s="14"/>
      <c r="AM20" s="14"/>
      <c r="AN20" s="14"/>
      <c r="AO20" s="16"/>
    </row>
    <row r="21" spans="1:41">
      <c r="A21" s="9"/>
      <c r="B21" s="9"/>
      <c r="C21" s="15"/>
      <c r="D21" s="401"/>
      <c r="E21" s="401"/>
      <c r="F21" s="267"/>
      <c r="G21" s="267"/>
      <c r="H21" s="267"/>
      <c r="I21" s="267"/>
      <c r="J21" s="192"/>
      <c r="K21" s="233"/>
      <c r="L21" s="16"/>
      <c r="M21" s="9"/>
      <c r="N21" s="9"/>
      <c r="O21" s="9"/>
      <c r="P21" s="9"/>
      <c r="Q21" s="9"/>
      <c r="R21" s="9"/>
      <c r="S21" s="9"/>
      <c r="T21" s="9"/>
      <c r="U21" s="14"/>
      <c r="V21" s="14"/>
      <c r="W21" s="14"/>
      <c r="X21" s="14"/>
      <c r="Y21" s="14"/>
      <c r="Z21" s="14"/>
      <c r="AA21" s="14"/>
      <c r="AB21" s="14"/>
      <c r="AC21" s="14"/>
      <c r="AD21" s="14"/>
      <c r="AE21" s="14"/>
      <c r="AF21" s="14"/>
      <c r="AG21" s="14"/>
      <c r="AH21" s="14"/>
      <c r="AI21" s="14"/>
      <c r="AJ21" s="14"/>
      <c r="AK21" s="14"/>
      <c r="AL21" s="14"/>
      <c r="AM21" s="14"/>
      <c r="AN21" s="14"/>
      <c r="AO21" s="16"/>
    </row>
    <row r="22" spans="1:41" ht="9" customHeight="1">
      <c r="A22" s="9"/>
      <c r="B22" s="9"/>
      <c r="C22" s="15"/>
      <c r="D22" s="401"/>
      <c r="E22" s="401"/>
      <c r="F22" s="267"/>
      <c r="G22" s="267"/>
      <c r="H22" s="267"/>
      <c r="I22" s="267"/>
      <c r="J22" s="192"/>
      <c r="K22" s="233"/>
      <c r="L22" s="16"/>
      <c r="M22" s="9"/>
      <c r="N22" s="9"/>
      <c r="O22" s="9"/>
      <c r="P22" s="9"/>
      <c r="Q22" s="9"/>
      <c r="R22" s="9"/>
      <c r="S22" s="9"/>
      <c r="T22" s="9"/>
      <c r="U22" s="14"/>
      <c r="V22" s="14"/>
      <c r="W22" s="14"/>
      <c r="X22" s="14"/>
      <c r="Y22" s="14"/>
      <c r="Z22" s="14"/>
      <c r="AA22" s="14"/>
      <c r="AB22" s="14"/>
      <c r="AC22" s="14"/>
      <c r="AD22" s="14"/>
      <c r="AE22" s="14"/>
      <c r="AF22" s="14"/>
      <c r="AG22" s="14"/>
      <c r="AH22" s="14"/>
      <c r="AI22" s="14"/>
      <c r="AJ22" s="14"/>
      <c r="AK22" s="14"/>
      <c r="AL22" s="14"/>
      <c r="AM22" s="14"/>
      <c r="AN22" s="14"/>
      <c r="AO22" s="16"/>
    </row>
    <row r="23" spans="1:41" ht="14.25">
      <c r="A23" s="9"/>
      <c r="B23" s="9"/>
      <c r="C23" s="15"/>
      <c r="D23" s="396"/>
      <c r="E23" s="411" t="s">
        <v>113</v>
      </c>
      <c r="F23" s="267"/>
      <c r="G23" s="398" t="s">
        <v>115</v>
      </c>
      <c r="H23" s="267"/>
      <c r="I23" s="267"/>
      <c r="J23" s="192"/>
      <c r="K23" s="233"/>
      <c r="L23" s="16"/>
      <c r="M23" s="9"/>
      <c r="N23" s="9"/>
      <c r="O23" s="9"/>
      <c r="P23" s="9"/>
      <c r="Q23" s="9"/>
      <c r="R23" s="9"/>
      <c r="S23" s="9"/>
      <c r="T23" s="9"/>
      <c r="U23" s="14"/>
      <c r="V23" s="14"/>
      <c r="W23" s="14"/>
      <c r="X23" s="14"/>
      <c r="Y23" s="14"/>
      <c r="Z23" s="14"/>
      <c r="AA23" s="14"/>
      <c r="AB23" s="14"/>
      <c r="AC23" s="14"/>
      <c r="AD23" s="14"/>
      <c r="AE23" s="14"/>
      <c r="AF23" s="14"/>
      <c r="AG23" s="14"/>
      <c r="AH23" s="14"/>
      <c r="AI23" s="14"/>
      <c r="AJ23" s="14"/>
      <c r="AK23" s="14"/>
      <c r="AL23" s="14"/>
      <c r="AM23" s="14"/>
      <c r="AN23" s="14"/>
      <c r="AO23" s="16"/>
    </row>
    <row r="24" spans="1:41">
      <c r="A24" s="9"/>
      <c r="B24" s="9"/>
      <c r="C24" s="15"/>
      <c r="D24" s="401"/>
      <c r="E24" s="401"/>
      <c r="F24" s="267"/>
      <c r="G24" s="402" t="s">
        <v>110</v>
      </c>
      <c r="H24" s="267"/>
      <c r="I24" s="267"/>
      <c r="J24" s="192"/>
      <c r="K24" s="233"/>
      <c r="L24" s="16"/>
      <c r="M24" s="9"/>
      <c r="N24" s="9"/>
      <c r="O24" s="9"/>
      <c r="P24" s="9"/>
      <c r="Q24" s="9"/>
      <c r="R24" s="9"/>
      <c r="S24" s="9"/>
      <c r="T24" s="9"/>
      <c r="U24" s="14"/>
      <c r="V24" s="14"/>
      <c r="W24" s="14"/>
      <c r="X24" s="14"/>
      <c r="Y24" s="14"/>
      <c r="Z24" s="14"/>
      <c r="AA24" s="14"/>
      <c r="AB24" s="14"/>
      <c r="AC24" s="14"/>
      <c r="AD24" s="14"/>
      <c r="AE24" s="14"/>
      <c r="AF24" s="14"/>
      <c r="AG24" s="14"/>
      <c r="AH24" s="14"/>
      <c r="AI24" s="14"/>
      <c r="AJ24" s="14"/>
      <c r="AK24" s="14"/>
      <c r="AL24" s="14"/>
      <c r="AM24" s="14"/>
      <c r="AN24" s="14"/>
      <c r="AO24" s="16"/>
    </row>
    <row r="25" spans="1:41">
      <c r="A25" s="9"/>
      <c r="B25" s="9"/>
      <c r="C25" s="15"/>
      <c r="D25" s="401"/>
      <c r="E25" s="401"/>
      <c r="F25" s="267"/>
      <c r="G25" s="403" t="s">
        <v>116</v>
      </c>
      <c r="H25" s="267"/>
      <c r="I25" s="267"/>
      <c r="J25" s="192"/>
      <c r="K25" s="233"/>
      <c r="L25" s="16"/>
      <c r="M25" s="9"/>
      <c r="N25" s="9"/>
      <c r="O25" s="9"/>
      <c r="P25" s="9"/>
      <c r="Q25" s="9"/>
      <c r="R25" s="9"/>
      <c r="S25" s="9"/>
      <c r="T25" s="9"/>
      <c r="U25" s="14"/>
      <c r="V25" s="14"/>
      <c r="W25" s="14"/>
      <c r="X25" s="14"/>
      <c r="Y25" s="14"/>
      <c r="Z25" s="14"/>
      <c r="AA25" s="14"/>
      <c r="AB25" s="14"/>
      <c r="AC25" s="14"/>
      <c r="AD25" s="14"/>
      <c r="AE25" s="14"/>
      <c r="AF25" s="14"/>
      <c r="AG25" s="14"/>
      <c r="AH25" s="14"/>
      <c r="AI25" s="14"/>
      <c r="AJ25" s="14"/>
      <c r="AK25" s="14"/>
      <c r="AL25" s="14"/>
      <c r="AM25" s="14"/>
      <c r="AN25" s="14"/>
      <c r="AO25" s="16"/>
    </row>
    <row r="26" spans="1:41">
      <c r="A26" s="9"/>
      <c r="B26" s="9"/>
      <c r="C26" s="15"/>
      <c r="D26" s="401"/>
      <c r="E26" s="401"/>
      <c r="F26" s="267"/>
      <c r="G26" s="403" t="s">
        <v>117</v>
      </c>
      <c r="H26" s="267"/>
      <c r="I26" s="267"/>
      <c r="J26" s="192"/>
      <c r="K26" s="233"/>
      <c r="L26" s="16"/>
      <c r="M26" s="9"/>
      <c r="N26" s="9"/>
      <c r="O26" s="9"/>
      <c r="P26" s="9"/>
      <c r="Q26" s="9"/>
      <c r="R26" s="9"/>
      <c r="S26" s="9"/>
      <c r="T26" s="9"/>
      <c r="U26" s="14"/>
      <c r="V26" s="14"/>
      <c r="W26" s="14"/>
      <c r="X26" s="14"/>
      <c r="Y26" s="14"/>
      <c r="Z26" s="14"/>
      <c r="AA26" s="14"/>
      <c r="AB26" s="14"/>
      <c r="AC26" s="14"/>
      <c r="AD26" s="14"/>
      <c r="AE26" s="14"/>
      <c r="AF26" s="14"/>
      <c r="AG26" s="14"/>
      <c r="AH26" s="14"/>
      <c r="AI26" s="14"/>
      <c r="AJ26" s="14"/>
      <c r="AK26" s="14"/>
      <c r="AL26" s="14"/>
      <c r="AM26" s="14"/>
      <c r="AN26" s="14"/>
      <c r="AO26" s="16"/>
    </row>
    <row r="27" spans="1:41">
      <c r="A27" s="9"/>
      <c r="B27" s="9"/>
      <c r="C27" s="15"/>
      <c r="D27" s="401"/>
      <c r="E27" s="401"/>
      <c r="F27" s="267"/>
      <c r="G27" s="402" t="s">
        <v>114</v>
      </c>
      <c r="H27" s="267"/>
      <c r="I27" s="267"/>
      <c r="J27" s="192"/>
      <c r="K27" s="233"/>
      <c r="L27" s="16"/>
      <c r="M27" s="9"/>
      <c r="N27" s="9"/>
      <c r="O27" s="9"/>
      <c r="P27" s="9"/>
      <c r="Q27" s="9"/>
      <c r="R27" s="9"/>
      <c r="S27" s="9"/>
      <c r="T27" s="9"/>
      <c r="U27" s="14"/>
      <c r="V27" s="14"/>
      <c r="W27" s="14"/>
      <c r="X27" s="14"/>
      <c r="Y27" s="14"/>
      <c r="Z27" s="14"/>
      <c r="AA27" s="14"/>
      <c r="AB27" s="14"/>
      <c r="AC27" s="14"/>
      <c r="AD27" s="14"/>
      <c r="AE27" s="14"/>
      <c r="AF27" s="14"/>
      <c r="AG27" s="14"/>
      <c r="AH27" s="14"/>
      <c r="AI27" s="14"/>
      <c r="AJ27" s="14"/>
      <c r="AK27" s="14"/>
      <c r="AL27" s="14"/>
      <c r="AM27" s="14"/>
      <c r="AN27" s="14"/>
      <c r="AO27" s="16"/>
    </row>
    <row r="28" spans="1:41">
      <c r="A28" s="9"/>
      <c r="B28" s="9"/>
      <c r="C28" s="15"/>
      <c r="D28" s="401"/>
      <c r="E28" s="401"/>
      <c r="F28" s="267"/>
      <c r="G28" s="402" t="s">
        <v>112</v>
      </c>
      <c r="H28" s="267"/>
      <c r="I28" s="267"/>
      <c r="J28" s="192"/>
      <c r="K28" s="233"/>
      <c r="L28" s="16"/>
      <c r="M28" s="9"/>
      <c r="N28" s="9"/>
      <c r="O28" s="9"/>
      <c r="P28" s="9"/>
      <c r="Q28" s="9"/>
      <c r="R28" s="9"/>
      <c r="S28" s="9"/>
      <c r="T28" s="9"/>
      <c r="U28" s="14"/>
      <c r="V28" s="14"/>
      <c r="W28" s="14"/>
      <c r="X28" s="14"/>
      <c r="Y28" s="14"/>
      <c r="Z28" s="14"/>
      <c r="AA28" s="14"/>
      <c r="AB28" s="14"/>
      <c r="AC28" s="14"/>
      <c r="AD28" s="14"/>
      <c r="AE28" s="14"/>
      <c r="AF28" s="14"/>
      <c r="AG28" s="14"/>
      <c r="AH28" s="14"/>
      <c r="AI28" s="14"/>
      <c r="AJ28" s="14"/>
      <c r="AK28" s="14"/>
      <c r="AL28" s="14"/>
      <c r="AM28" s="14"/>
      <c r="AN28" s="14"/>
      <c r="AO28" s="16"/>
    </row>
    <row r="29" spans="1:41">
      <c r="A29" s="9"/>
      <c r="B29" s="9"/>
      <c r="C29" s="15"/>
      <c r="D29" s="401"/>
      <c r="E29" s="401"/>
      <c r="F29" s="267"/>
      <c r="G29" s="402" t="s">
        <v>111</v>
      </c>
      <c r="H29" s="267"/>
      <c r="I29" s="267"/>
      <c r="J29" s="192"/>
      <c r="K29" s="233"/>
      <c r="L29" s="16"/>
      <c r="M29" s="9"/>
      <c r="N29" s="9"/>
      <c r="O29" s="9"/>
      <c r="P29" s="9"/>
      <c r="Q29" s="9"/>
      <c r="R29" s="9"/>
      <c r="S29" s="9"/>
      <c r="T29" s="9"/>
      <c r="U29" s="14"/>
      <c r="V29" s="14"/>
      <c r="W29" s="14"/>
      <c r="X29" s="14"/>
      <c r="Y29" s="14"/>
      <c r="Z29" s="14"/>
      <c r="AA29" s="14"/>
      <c r="AB29" s="14"/>
      <c r="AC29" s="14"/>
      <c r="AD29" s="14"/>
      <c r="AE29" s="14"/>
      <c r="AF29" s="14"/>
      <c r="AG29" s="14"/>
      <c r="AH29" s="14"/>
      <c r="AI29" s="14"/>
      <c r="AJ29" s="14"/>
      <c r="AK29" s="14"/>
      <c r="AL29" s="14"/>
      <c r="AM29" s="14"/>
      <c r="AN29" s="14"/>
      <c r="AO29" s="16"/>
    </row>
    <row r="30" spans="1:41">
      <c r="A30" s="9"/>
      <c r="B30" s="9"/>
      <c r="C30" s="15"/>
      <c r="D30" s="401"/>
      <c r="E30" s="401"/>
      <c r="F30" s="267"/>
      <c r="G30" s="267"/>
      <c r="H30" s="267"/>
      <c r="I30" s="267"/>
      <c r="J30" s="192"/>
      <c r="K30" s="233"/>
      <c r="L30" s="16"/>
      <c r="M30" s="9"/>
      <c r="N30" s="9"/>
      <c r="O30" s="9"/>
      <c r="P30" s="9"/>
      <c r="Q30" s="9"/>
      <c r="R30" s="9"/>
      <c r="S30" s="9"/>
      <c r="T30" s="9"/>
      <c r="U30" s="14"/>
      <c r="V30" s="14"/>
      <c r="W30" s="14"/>
      <c r="X30" s="14"/>
      <c r="Y30" s="14"/>
      <c r="Z30" s="14"/>
      <c r="AA30" s="14"/>
      <c r="AB30" s="14"/>
      <c r="AC30" s="14"/>
      <c r="AD30" s="14"/>
      <c r="AE30" s="14"/>
      <c r="AF30" s="14"/>
      <c r="AG30" s="14"/>
      <c r="AH30" s="14"/>
      <c r="AI30" s="14"/>
      <c r="AJ30" s="14"/>
      <c r="AK30" s="14"/>
      <c r="AL30" s="14"/>
      <c r="AM30" s="14"/>
      <c r="AN30" s="14"/>
      <c r="AO30" s="16"/>
    </row>
    <row r="31" spans="1:41" ht="14.25">
      <c r="A31" s="9"/>
      <c r="B31" s="9"/>
      <c r="C31" s="15"/>
      <c r="D31" s="396"/>
      <c r="E31" s="411" t="s">
        <v>118</v>
      </c>
      <c r="F31" s="267"/>
      <c r="G31" s="398" t="s">
        <v>115</v>
      </c>
      <c r="H31" s="267"/>
      <c r="I31" s="267"/>
      <c r="J31" s="192"/>
      <c r="K31" s="233"/>
      <c r="L31" s="16"/>
      <c r="M31" s="9"/>
      <c r="N31" s="9"/>
      <c r="O31" s="9"/>
      <c r="P31" s="9"/>
      <c r="Q31" s="9"/>
      <c r="R31" s="9"/>
      <c r="S31" s="9"/>
      <c r="T31" s="9"/>
      <c r="U31" s="14"/>
      <c r="V31" s="14"/>
      <c r="W31" s="14"/>
      <c r="X31" s="14"/>
      <c r="Y31" s="14"/>
      <c r="Z31" s="14"/>
      <c r="AA31" s="14"/>
      <c r="AB31" s="14"/>
      <c r="AC31" s="14"/>
      <c r="AD31" s="14"/>
      <c r="AE31" s="14"/>
      <c r="AF31" s="14"/>
      <c r="AG31" s="14"/>
      <c r="AH31" s="14"/>
      <c r="AI31" s="14"/>
      <c r="AJ31" s="14"/>
      <c r="AK31" s="14"/>
      <c r="AL31" s="14"/>
      <c r="AM31" s="14"/>
      <c r="AN31" s="14"/>
      <c r="AO31" s="16"/>
    </row>
    <row r="32" spans="1:41">
      <c r="A32" s="9"/>
      <c r="B32" s="9"/>
      <c r="C32" s="15"/>
      <c r="D32" s="401"/>
      <c r="E32" s="401"/>
      <c r="F32" s="267"/>
      <c r="G32" s="402" t="s">
        <v>130</v>
      </c>
      <c r="H32" s="267"/>
      <c r="I32" s="267"/>
      <c r="J32" s="192"/>
      <c r="K32" s="233"/>
      <c r="L32" s="16"/>
      <c r="M32" s="9"/>
      <c r="N32" s="9"/>
      <c r="O32" s="9"/>
      <c r="P32" s="9"/>
      <c r="Q32" s="9"/>
      <c r="R32" s="9"/>
      <c r="S32" s="9"/>
      <c r="T32" s="9"/>
      <c r="U32" s="14"/>
      <c r="V32" s="14"/>
      <c r="W32" s="14"/>
      <c r="X32" s="14"/>
      <c r="Y32" s="14"/>
      <c r="Z32" s="14"/>
      <c r="AA32" s="14"/>
      <c r="AB32" s="14"/>
      <c r="AC32" s="14"/>
      <c r="AD32" s="14"/>
      <c r="AE32" s="14"/>
      <c r="AF32" s="14"/>
      <c r="AG32" s="14"/>
      <c r="AH32" s="14"/>
      <c r="AI32" s="14"/>
      <c r="AJ32" s="14"/>
      <c r="AK32" s="14"/>
      <c r="AL32" s="14"/>
      <c r="AM32" s="14"/>
      <c r="AN32" s="14"/>
      <c r="AO32" s="16"/>
    </row>
    <row r="33" spans="1:41">
      <c r="A33" s="9"/>
      <c r="B33" s="9"/>
      <c r="C33" s="15"/>
      <c r="D33" s="401"/>
      <c r="E33" s="401"/>
      <c r="F33" s="267"/>
      <c r="G33" s="402" t="s">
        <v>119</v>
      </c>
      <c r="H33" s="267"/>
      <c r="I33" s="267"/>
      <c r="J33" s="192"/>
      <c r="K33" s="233"/>
      <c r="L33" s="16"/>
      <c r="M33" s="9"/>
      <c r="N33" s="9"/>
      <c r="O33" s="9"/>
      <c r="P33" s="9"/>
      <c r="Q33" s="9"/>
      <c r="R33" s="9"/>
      <c r="S33" s="9"/>
      <c r="T33" s="9"/>
      <c r="U33" s="14"/>
      <c r="V33" s="14"/>
      <c r="W33" s="14"/>
      <c r="X33" s="14"/>
      <c r="Y33" s="14"/>
      <c r="Z33" s="14"/>
      <c r="AA33" s="14"/>
      <c r="AB33" s="14"/>
      <c r="AC33" s="14"/>
      <c r="AD33" s="14"/>
      <c r="AE33" s="14"/>
      <c r="AF33" s="14"/>
      <c r="AG33" s="14"/>
      <c r="AH33" s="14"/>
      <c r="AI33" s="14"/>
      <c r="AJ33" s="14"/>
      <c r="AK33" s="14"/>
      <c r="AL33" s="14"/>
      <c r="AM33" s="14"/>
      <c r="AN33" s="14"/>
      <c r="AO33" s="16"/>
    </row>
    <row r="34" spans="1:41">
      <c r="A34" s="9"/>
      <c r="B34" s="9"/>
      <c r="C34" s="15"/>
      <c r="D34" s="401"/>
      <c r="E34" s="401"/>
      <c r="F34" s="267"/>
      <c r="G34" s="402" t="s">
        <v>120</v>
      </c>
      <c r="H34" s="267"/>
      <c r="I34" s="267"/>
      <c r="J34" s="192"/>
      <c r="K34" s="233"/>
      <c r="L34" s="16"/>
      <c r="M34" s="9"/>
      <c r="N34" s="9"/>
      <c r="O34" s="9"/>
      <c r="P34" s="9"/>
      <c r="Q34" s="9"/>
      <c r="R34" s="9"/>
      <c r="S34" s="9"/>
      <c r="T34" s="9"/>
      <c r="U34" s="14"/>
      <c r="V34" s="14"/>
      <c r="W34" s="14"/>
      <c r="X34" s="14"/>
      <c r="Y34" s="14"/>
      <c r="Z34" s="14"/>
      <c r="AA34" s="14"/>
      <c r="AB34" s="14"/>
      <c r="AC34" s="14"/>
      <c r="AD34" s="14"/>
      <c r="AE34" s="14"/>
      <c r="AF34" s="14"/>
      <c r="AG34" s="14"/>
      <c r="AH34" s="14"/>
      <c r="AI34" s="14"/>
      <c r="AJ34" s="14"/>
      <c r="AK34" s="14"/>
      <c r="AL34" s="14"/>
      <c r="AM34" s="14"/>
      <c r="AN34" s="14"/>
      <c r="AO34" s="16"/>
    </row>
    <row r="35" spans="1:41">
      <c r="A35" s="9"/>
      <c r="B35" s="9"/>
      <c r="C35" s="15"/>
      <c r="D35" s="401"/>
      <c r="E35" s="401"/>
      <c r="F35" s="267"/>
      <c r="G35" s="402" t="s">
        <v>121</v>
      </c>
      <c r="H35" s="267"/>
      <c r="I35" s="267"/>
      <c r="J35" s="192"/>
      <c r="K35" s="233"/>
      <c r="L35" s="16"/>
      <c r="M35" s="9"/>
      <c r="N35" s="9"/>
      <c r="O35" s="9"/>
      <c r="P35" s="9"/>
      <c r="Q35" s="9"/>
      <c r="R35" s="9"/>
      <c r="S35" s="9"/>
      <c r="T35" s="9"/>
      <c r="U35" s="14"/>
      <c r="V35" s="14"/>
      <c r="W35" s="14"/>
      <c r="X35" s="14"/>
      <c r="Y35" s="14"/>
      <c r="Z35" s="14"/>
      <c r="AA35" s="14"/>
      <c r="AB35" s="14"/>
      <c r="AC35" s="14"/>
      <c r="AD35" s="14"/>
      <c r="AE35" s="14"/>
      <c r="AF35" s="14"/>
      <c r="AG35" s="14"/>
      <c r="AH35" s="14"/>
      <c r="AI35" s="14"/>
      <c r="AJ35" s="14"/>
      <c r="AK35" s="14"/>
      <c r="AL35" s="14"/>
      <c r="AM35" s="14"/>
      <c r="AN35" s="14"/>
      <c r="AO35" s="16"/>
    </row>
    <row r="36" spans="1:41">
      <c r="A36" s="9"/>
      <c r="B36" s="9"/>
      <c r="C36" s="15"/>
      <c r="D36" s="401"/>
      <c r="E36" s="401"/>
      <c r="F36" s="267"/>
      <c r="G36" s="402" t="s">
        <v>122</v>
      </c>
      <c r="H36" s="267"/>
      <c r="I36" s="267"/>
      <c r="J36" s="192"/>
      <c r="K36" s="233"/>
      <c r="L36" s="16"/>
      <c r="M36" s="9"/>
      <c r="N36" s="9"/>
      <c r="O36" s="9"/>
      <c r="P36" s="9"/>
      <c r="Q36" s="9"/>
      <c r="R36" s="9"/>
      <c r="S36" s="9"/>
      <c r="T36" s="9"/>
      <c r="U36" s="14"/>
      <c r="V36" s="14"/>
      <c r="W36" s="14"/>
      <c r="X36" s="14"/>
      <c r="Y36" s="14"/>
      <c r="Z36" s="14"/>
      <c r="AA36" s="14"/>
      <c r="AB36" s="14"/>
      <c r="AC36" s="14"/>
      <c r="AD36" s="14"/>
      <c r="AE36" s="14"/>
      <c r="AF36" s="14"/>
      <c r="AG36" s="14"/>
      <c r="AH36" s="14"/>
      <c r="AI36" s="14"/>
      <c r="AJ36" s="14"/>
      <c r="AK36" s="14"/>
      <c r="AL36" s="14"/>
      <c r="AM36" s="14"/>
      <c r="AN36" s="14"/>
      <c r="AO36" s="16"/>
    </row>
    <row r="37" spans="1:41">
      <c r="A37" s="9"/>
      <c r="B37" s="9"/>
      <c r="C37" s="15"/>
      <c r="D37" s="401"/>
      <c r="E37" s="401"/>
      <c r="F37" s="267"/>
      <c r="G37" s="402" t="s">
        <v>123</v>
      </c>
      <c r="H37" s="267"/>
      <c r="I37" s="267"/>
      <c r="J37" s="192"/>
      <c r="K37" s="233"/>
      <c r="L37" s="16"/>
      <c r="M37" s="9"/>
      <c r="N37" s="9"/>
      <c r="O37" s="9"/>
      <c r="P37" s="9"/>
      <c r="Q37" s="9"/>
      <c r="R37" s="9"/>
      <c r="S37" s="9"/>
      <c r="T37" s="9"/>
      <c r="U37" s="14"/>
      <c r="V37" s="14"/>
      <c r="W37" s="14"/>
      <c r="X37" s="14"/>
      <c r="Y37" s="14"/>
      <c r="Z37" s="14"/>
      <c r="AA37" s="14"/>
      <c r="AB37" s="14"/>
      <c r="AC37" s="14"/>
      <c r="AD37" s="14"/>
      <c r="AE37" s="14"/>
      <c r="AF37" s="14"/>
      <c r="AG37" s="14"/>
      <c r="AH37" s="14"/>
      <c r="AI37" s="14"/>
      <c r="AJ37" s="14"/>
      <c r="AK37" s="14"/>
      <c r="AL37" s="14"/>
      <c r="AM37" s="14"/>
      <c r="AN37" s="14"/>
      <c r="AO37" s="16"/>
    </row>
    <row r="38" spans="1:41">
      <c r="A38" s="9"/>
      <c r="B38" s="9"/>
      <c r="C38" s="15"/>
      <c r="D38" s="401"/>
      <c r="E38" s="401"/>
      <c r="F38" s="267"/>
      <c r="G38" s="402" t="s">
        <v>124</v>
      </c>
      <c r="H38" s="267"/>
      <c r="I38" s="267"/>
      <c r="J38" s="192"/>
      <c r="K38" s="233"/>
      <c r="L38" s="16"/>
      <c r="M38" s="9"/>
      <c r="N38" s="9"/>
      <c r="O38" s="9"/>
      <c r="P38" s="9"/>
      <c r="Q38" s="9"/>
      <c r="R38" s="9"/>
      <c r="S38" s="9"/>
      <c r="T38" s="9"/>
      <c r="U38" s="14"/>
      <c r="V38" s="14"/>
      <c r="W38" s="14"/>
      <c r="X38" s="14"/>
      <c r="Y38" s="14"/>
      <c r="Z38" s="14"/>
      <c r="AA38" s="14"/>
      <c r="AB38" s="14"/>
      <c r="AC38" s="14"/>
      <c r="AD38" s="14"/>
      <c r="AE38" s="14"/>
      <c r="AF38" s="14"/>
      <c r="AG38" s="14"/>
      <c r="AH38" s="14"/>
      <c r="AI38" s="14"/>
      <c r="AJ38" s="14"/>
      <c r="AK38" s="14"/>
      <c r="AL38" s="14"/>
      <c r="AM38" s="14"/>
      <c r="AN38" s="14"/>
      <c r="AO38" s="16"/>
    </row>
    <row r="39" spans="1:41">
      <c r="A39" s="9"/>
      <c r="B39" s="9"/>
      <c r="C39" s="15"/>
      <c r="D39" s="401"/>
      <c r="E39" s="401"/>
      <c r="F39" s="267"/>
      <c r="G39" s="402" t="s">
        <v>125</v>
      </c>
      <c r="H39" s="267"/>
      <c r="I39" s="267"/>
      <c r="J39" s="192"/>
      <c r="K39" s="233"/>
      <c r="L39" s="16"/>
      <c r="M39" s="9"/>
      <c r="N39" s="9"/>
      <c r="O39" s="9"/>
      <c r="P39" s="9"/>
      <c r="Q39" s="9"/>
      <c r="R39" s="9"/>
      <c r="S39" s="9"/>
      <c r="T39" s="9"/>
      <c r="U39" s="14"/>
      <c r="V39" s="14"/>
      <c r="W39" s="14"/>
      <c r="X39" s="14"/>
      <c r="Y39" s="14"/>
      <c r="Z39" s="14"/>
      <c r="AA39" s="14"/>
      <c r="AB39" s="14"/>
      <c r="AC39" s="14"/>
      <c r="AD39" s="14"/>
      <c r="AE39" s="14"/>
      <c r="AF39" s="14"/>
      <c r="AG39" s="14"/>
      <c r="AH39" s="14"/>
      <c r="AI39" s="14"/>
      <c r="AJ39" s="14"/>
      <c r="AK39" s="14"/>
      <c r="AL39" s="14"/>
      <c r="AM39" s="14"/>
      <c r="AN39" s="14"/>
      <c r="AO39" s="16"/>
    </row>
    <row r="40" spans="1:41">
      <c r="A40" s="9"/>
      <c r="B40" s="9"/>
      <c r="C40" s="15"/>
      <c r="D40" s="401"/>
      <c r="E40" s="401"/>
      <c r="F40" s="267"/>
      <c r="G40" s="402" t="s">
        <v>126</v>
      </c>
      <c r="H40" s="267"/>
      <c r="I40" s="267"/>
      <c r="J40" s="192"/>
      <c r="K40" s="233"/>
      <c r="L40" s="16"/>
      <c r="M40" s="9"/>
      <c r="N40" s="9"/>
      <c r="O40" s="9"/>
      <c r="P40" s="9"/>
      <c r="Q40" s="9"/>
      <c r="R40" s="9"/>
      <c r="S40" s="9"/>
      <c r="T40" s="9"/>
      <c r="U40" s="14"/>
      <c r="V40" s="14"/>
      <c r="W40" s="14"/>
      <c r="X40" s="14"/>
      <c r="Y40" s="14"/>
      <c r="Z40" s="14"/>
      <c r="AA40" s="14"/>
      <c r="AB40" s="14"/>
      <c r="AC40" s="14"/>
      <c r="AD40" s="14"/>
      <c r="AE40" s="14"/>
      <c r="AF40" s="14"/>
      <c r="AG40" s="14"/>
      <c r="AH40" s="14"/>
      <c r="AI40" s="14"/>
      <c r="AJ40" s="14"/>
      <c r="AK40" s="14"/>
      <c r="AL40" s="14"/>
      <c r="AM40" s="14"/>
      <c r="AN40" s="14"/>
      <c r="AO40" s="16"/>
    </row>
    <row r="41" spans="1:41">
      <c r="A41" s="9"/>
      <c r="B41" s="9"/>
      <c r="C41" s="15"/>
      <c r="D41" s="401"/>
      <c r="E41" s="401"/>
      <c r="F41" s="267"/>
      <c r="G41" s="402" t="s">
        <v>127</v>
      </c>
      <c r="H41" s="267"/>
      <c r="I41" s="267"/>
      <c r="J41" s="192"/>
      <c r="K41" s="233"/>
      <c r="L41" s="16"/>
      <c r="M41" s="9"/>
      <c r="N41" s="9"/>
      <c r="O41" s="9"/>
      <c r="P41" s="9"/>
      <c r="Q41" s="9"/>
      <c r="R41" s="9"/>
      <c r="S41" s="9"/>
      <c r="T41" s="9"/>
      <c r="U41" s="14"/>
      <c r="V41" s="14"/>
      <c r="W41" s="14"/>
      <c r="X41" s="14"/>
      <c r="Y41" s="14"/>
      <c r="Z41" s="14"/>
      <c r="AA41" s="14"/>
      <c r="AB41" s="14"/>
      <c r="AC41" s="14"/>
      <c r="AD41" s="14"/>
      <c r="AE41" s="14"/>
      <c r="AF41" s="14"/>
      <c r="AG41" s="14"/>
      <c r="AH41" s="14"/>
      <c r="AI41" s="14"/>
      <c r="AJ41" s="14"/>
      <c r="AK41" s="14"/>
      <c r="AL41" s="14"/>
      <c r="AM41" s="14"/>
      <c r="AN41" s="14"/>
      <c r="AO41" s="16"/>
    </row>
    <row r="42" spans="1:41">
      <c r="A42" s="9"/>
      <c r="B42" s="9"/>
      <c r="C42" s="15"/>
      <c r="D42" s="401"/>
      <c r="E42" s="401"/>
      <c r="F42" s="267"/>
      <c r="G42" s="402" t="s">
        <v>131</v>
      </c>
      <c r="H42" s="267"/>
      <c r="I42" s="267"/>
      <c r="J42" s="192"/>
      <c r="K42" s="233"/>
      <c r="L42" s="16"/>
      <c r="M42" s="9"/>
      <c r="N42" s="9"/>
      <c r="O42" s="9"/>
      <c r="P42" s="9"/>
      <c r="Q42" s="9"/>
      <c r="R42" s="9"/>
      <c r="S42" s="9"/>
      <c r="T42" s="9"/>
      <c r="U42" s="14"/>
      <c r="V42" s="14"/>
      <c r="W42" s="14"/>
      <c r="X42" s="14"/>
      <c r="Y42" s="14"/>
      <c r="Z42" s="14"/>
      <c r="AA42" s="14"/>
      <c r="AB42" s="14"/>
      <c r="AC42" s="14"/>
      <c r="AD42" s="14"/>
      <c r="AE42" s="14"/>
      <c r="AF42" s="14"/>
      <c r="AG42" s="14"/>
      <c r="AH42" s="14"/>
      <c r="AI42" s="14"/>
      <c r="AJ42" s="14"/>
      <c r="AK42" s="14"/>
      <c r="AL42" s="14"/>
      <c r="AM42" s="14"/>
      <c r="AN42" s="14"/>
      <c r="AO42" s="16"/>
    </row>
    <row r="43" spans="1:41" ht="14.25" customHeight="1">
      <c r="A43" s="9"/>
      <c r="B43" s="9"/>
      <c r="C43" s="15"/>
      <c r="D43" s="401"/>
      <c r="E43" s="401"/>
      <c r="F43" s="267"/>
      <c r="G43" s="402" t="s">
        <v>128</v>
      </c>
      <c r="H43" s="267"/>
      <c r="I43" s="267"/>
      <c r="J43" s="192"/>
      <c r="K43" s="233"/>
      <c r="L43" s="16"/>
      <c r="M43" s="9"/>
      <c r="N43" s="9"/>
      <c r="O43" s="9"/>
      <c r="P43" s="9"/>
      <c r="Q43" s="9"/>
      <c r="R43" s="9"/>
      <c r="S43" s="9"/>
      <c r="T43" s="9"/>
      <c r="U43" s="14"/>
      <c r="V43" s="14"/>
      <c r="W43" s="14"/>
      <c r="X43" s="14"/>
      <c r="Y43" s="14"/>
      <c r="Z43" s="14"/>
      <c r="AA43" s="14"/>
      <c r="AB43" s="14"/>
      <c r="AC43" s="14"/>
      <c r="AD43" s="14"/>
      <c r="AE43" s="14"/>
      <c r="AF43" s="14"/>
      <c r="AG43" s="14"/>
      <c r="AH43" s="14"/>
      <c r="AI43" s="14"/>
      <c r="AJ43" s="14"/>
      <c r="AK43" s="14"/>
      <c r="AL43" s="14"/>
      <c r="AM43" s="14"/>
      <c r="AN43" s="14"/>
      <c r="AO43" s="16"/>
    </row>
    <row r="44" spans="1:41" ht="14.25" customHeight="1">
      <c r="A44" s="9"/>
      <c r="B44" s="9"/>
      <c r="C44" s="15"/>
      <c r="D44" s="401"/>
      <c r="E44" s="401"/>
      <c r="F44" s="267"/>
      <c r="G44" s="402" t="s">
        <v>129</v>
      </c>
      <c r="H44" s="267"/>
      <c r="I44" s="267"/>
      <c r="J44" s="192"/>
      <c r="K44" s="233"/>
      <c r="L44" s="16"/>
      <c r="M44" s="9"/>
      <c r="N44" s="9"/>
      <c r="O44" s="9"/>
      <c r="P44" s="9"/>
      <c r="Q44" s="9"/>
      <c r="R44" s="9"/>
      <c r="S44" s="9"/>
      <c r="T44" s="9"/>
      <c r="U44" s="14"/>
      <c r="V44" s="14"/>
      <c r="W44" s="14"/>
      <c r="X44" s="14"/>
      <c r="Y44" s="14"/>
      <c r="Z44" s="14"/>
      <c r="AA44" s="14"/>
      <c r="AB44" s="14"/>
      <c r="AC44" s="14"/>
      <c r="AD44" s="14"/>
      <c r="AE44" s="14"/>
      <c r="AF44" s="14"/>
      <c r="AG44" s="14"/>
      <c r="AH44" s="14"/>
      <c r="AI44" s="14"/>
      <c r="AJ44" s="14"/>
      <c r="AK44" s="14"/>
      <c r="AL44" s="14"/>
      <c r="AM44" s="14"/>
      <c r="AN44" s="14"/>
      <c r="AO44" s="16"/>
    </row>
    <row r="45" spans="1:41" ht="14.25" customHeight="1">
      <c r="A45" s="9"/>
      <c r="B45" s="9"/>
      <c r="C45" s="15"/>
      <c r="D45" s="401"/>
      <c r="E45" s="401"/>
      <c r="F45" s="267"/>
      <c r="G45" s="404"/>
      <c r="H45" s="267"/>
      <c r="I45" s="267"/>
      <c r="J45" s="192"/>
      <c r="K45" s="233"/>
      <c r="L45" s="16"/>
      <c r="M45" s="9"/>
      <c r="N45" s="9"/>
      <c r="O45" s="9"/>
      <c r="P45" s="9"/>
      <c r="Q45" s="9"/>
      <c r="R45" s="9"/>
      <c r="S45" s="9"/>
      <c r="T45" s="9"/>
      <c r="U45" s="14"/>
      <c r="V45" s="14"/>
      <c r="W45" s="14"/>
      <c r="X45" s="14"/>
      <c r="Y45" s="14"/>
      <c r="Z45" s="14"/>
      <c r="AA45" s="14"/>
      <c r="AB45" s="14"/>
      <c r="AC45" s="14"/>
      <c r="AD45" s="14"/>
      <c r="AE45" s="14"/>
      <c r="AF45" s="14"/>
      <c r="AG45" s="14"/>
      <c r="AH45" s="14"/>
      <c r="AI45" s="14"/>
      <c r="AJ45" s="14"/>
      <c r="AK45" s="14"/>
      <c r="AL45" s="14"/>
      <c r="AM45" s="14"/>
      <c r="AN45" s="14"/>
      <c r="AO45" s="16"/>
    </row>
    <row r="46" spans="1:41" ht="14.25" customHeight="1">
      <c r="A46" s="9"/>
      <c r="B46" s="9"/>
      <c r="C46" s="15"/>
      <c r="D46" s="396"/>
      <c r="E46" s="411" t="s">
        <v>132</v>
      </c>
      <c r="F46" s="267"/>
      <c r="G46" s="398" t="s">
        <v>133</v>
      </c>
      <c r="H46" s="267"/>
      <c r="I46" s="267"/>
      <c r="J46" s="192"/>
      <c r="K46" s="233"/>
      <c r="L46" s="16"/>
      <c r="M46" s="9"/>
      <c r="N46" s="9"/>
      <c r="O46" s="9"/>
      <c r="P46" s="9"/>
      <c r="Q46" s="9"/>
      <c r="R46" s="9"/>
      <c r="S46" s="9"/>
      <c r="T46" s="9"/>
      <c r="U46" s="14"/>
      <c r="V46" s="14"/>
      <c r="W46" s="14"/>
      <c r="X46" s="14"/>
      <c r="Y46" s="14"/>
      <c r="Z46" s="14"/>
      <c r="AA46" s="14"/>
      <c r="AB46" s="14"/>
      <c r="AC46" s="14"/>
      <c r="AD46" s="14"/>
      <c r="AE46" s="14"/>
      <c r="AF46" s="14"/>
      <c r="AG46" s="14"/>
      <c r="AH46" s="14"/>
      <c r="AI46" s="14"/>
      <c r="AJ46" s="14"/>
      <c r="AK46" s="14"/>
      <c r="AL46" s="14"/>
      <c r="AM46" s="14"/>
      <c r="AN46" s="14"/>
      <c r="AO46" s="16"/>
    </row>
    <row r="47" spans="1:41" ht="14.25" customHeight="1">
      <c r="A47" s="9"/>
      <c r="B47" s="9"/>
      <c r="C47" s="15"/>
      <c r="D47" s="401"/>
      <c r="E47" s="401"/>
      <c r="F47" s="267"/>
      <c r="G47" s="404"/>
      <c r="H47" s="267"/>
      <c r="I47" s="267"/>
      <c r="J47" s="192"/>
      <c r="K47" s="233"/>
      <c r="L47" s="16"/>
      <c r="M47" s="9"/>
      <c r="N47" s="9"/>
      <c r="O47" s="9"/>
      <c r="P47" s="9"/>
      <c r="Q47" s="9"/>
      <c r="R47" s="9"/>
      <c r="S47" s="9"/>
      <c r="T47" s="9"/>
      <c r="U47" s="14"/>
      <c r="V47" s="14"/>
      <c r="W47" s="14"/>
      <c r="X47" s="14"/>
      <c r="Y47" s="14"/>
      <c r="Z47" s="14"/>
      <c r="AA47" s="14"/>
      <c r="AB47" s="14"/>
      <c r="AC47" s="14"/>
      <c r="AD47" s="14"/>
      <c r="AE47" s="14"/>
      <c r="AF47" s="14"/>
      <c r="AG47" s="14"/>
      <c r="AH47" s="14"/>
      <c r="AI47" s="14"/>
      <c r="AJ47" s="14"/>
      <c r="AK47" s="14"/>
      <c r="AL47" s="14"/>
      <c r="AM47" s="14"/>
      <c r="AN47" s="14"/>
      <c r="AO47" s="16"/>
    </row>
    <row r="48" spans="1:41" ht="14.25" customHeight="1">
      <c r="A48" s="9"/>
      <c r="B48" s="9"/>
      <c r="C48" s="15"/>
      <c r="D48" s="396"/>
      <c r="E48" s="411" t="s">
        <v>138</v>
      </c>
      <c r="F48" s="267"/>
      <c r="G48" s="398" t="s">
        <v>137</v>
      </c>
      <c r="H48" s="267"/>
      <c r="I48" s="267"/>
      <c r="J48" s="192"/>
      <c r="K48" s="233"/>
      <c r="L48" s="16"/>
      <c r="M48" s="9"/>
      <c r="N48" s="9"/>
      <c r="O48" s="9"/>
      <c r="P48" s="9"/>
      <c r="Q48" s="9"/>
      <c r="R48" s="9"/>
      <c r="S48" s="9"/>
      <c r="T48" s="9"/>
      <c r="U48" s="14"/>
      <c r="V48" s="14"/>
      <c r="W48" s="14"/>
      <c r="X48" s="14"/>
      <c r="Y48" s="14"/>
      <c r="Z48" s="14"/>
      <c r="AA48" s="14"/>
      <c r="AB48" s="14"/>
      <c r="AC48" s="14"/>
      <c r="AD48" s="14"/>
      <c r="AE48" s="14"/>
      <c r="AF48" s="14"/>
      <c r="AG48" s="14"/>
      <c r="AH48" s="14"/>
      <c r="AI48" s="14"/>
      <c r="AJ48" s="14"/>
      <c r="AK48" s="14"/>
      <c r="AL48" s="14"/>
      <c r="AM48" s="14"/>
      <c r="AN48" s="14"/>
      <c r="AO48" s="16"/>
    </row>
    <row r="49" spans="1:41" ht="14.25" customHeight="1">
      <c r="A49" s="9"/>
      <c r="B49" s="9"/>
      <c r="C49" s="15"/>
      <c r="D49" s="401"/>
      <c r="E49" s="401"/>
      <c r="F49" s="267"/>
      <c r="G49" s="404"/>
      <c r="H49" s="267"/>
      <c r="I49" s="267"/>
      <c r="J49" s="192"/>
      <c r="K49" s="233"/>
      <c r="L49" s="16"/>
      <c r="M49" s="9"/>
      <c r="N49" s="9"/>
      <c r="O49" s="9"/>
      <c r="P49" s="9"/>
      <c r="Q49" s="9"/>
      <c r="R49" s="9"/>
      <c r="S49" s="9"/>
      <c r="T49" s="9"/>
      <c r="U49" s="14"/>
      <c r="V49" s="14"/>
      <c r="W49" s="14"/>
      <c r="X49" s="14"/>
      <c r="Y49" s="14"/>
      <c r="Z49" s="14"/>
      <c r="AA49" s="14"/>
      <c r="AB49" s="14"/>
      <c r="AC49" s="14"/>
      <c r="AD49" s="14"/>
      <c r="AE49" s="14"/>
      <c r="AF49" s="14"/>
      <c r="AG49" s="14"/>
      <c r="AH49" s="14"/>
      <c r="AI49" s="14"/>
      <c r="AJ49" s="14"/>
      <c r="AK49" s="14"/>
      <c r="AL49" s="14"/>
      <c r="AM49" s="14"/>
      <c r="AN49" s="14"/>
      <c r="AO49" s="16"/>
    </row>
    <row r="50" spans="1:41" ht="14.25" customHeight="1">
      <c r="A50" s="9"/>
      <c r="B50" s="9"/>
      <c r="C50" s="15"/>
      <c r="D50" s="396"/>
      <c r="E50" s="411" t="s">
        <v>134</v>
      </c>
      <c r="F50" s="267"/>
      <c r="G50" s="398" t="s">
        <v>135</v>
      </c>
      <c r="H50" s="267"/>
      <c r="I50" s="267"/>
      <c r="J50" s="192"/>
      <c r="K50" s="233"/>
      <c r="L50" s="16"/>
      <c r="M50" s="9"/>
      <c r="N50" s="9"/>
      <c r="O50" s="9"/>
      <c r="P50" s="9"/>
      <c r="Q50" s="9"/>
      <c r="R50" s="9"/>
      <c r="S50" s="9"/>
      <c r="T50" s="9"/>
      <c r="U50" s="14"/>
      <c r="V50" s="14"/>
      <c r="W50" s="14"/>
      <c r="X50" s="14"/>
      <c r="Y50" s="14"/>
      <c r="Z50" s="14"/>
      <c r="AA50" s="14"/>
      <c r="AB50" s="14"/>
      <c r="AC50" s="14"/>
      <c r="AD50" s="14"/>
      <c r="AE50" s="14"/>
      <c r="AF50" s="14"/>
      <c r="AG50" s="14"/>
      <c r="AH50" s="14"/>
      <c r="AI50" s="14"/>
      <c r="AJ50" s="14"/>
      <c r="AK50" s="14"/>
      <c r="AL50" s="14"/>
      <c r="AM50" s="14"/>
      <c r="AN50" s="14"/>
      <c r="AO50" s="16"/>
    </row>
    <row r="51" spans="1:41" ht="14.25" customHeight="1">
      <c r="A51" s="9"/>
      <c r="B51" s="9"/>
      <c r="C51" s="15"/>
      <c r="D51" s="401"/>
      <c r="E51" s="401"/>
      <c r="F51" s="267"/>
      <c r="G51" s="404"/>
      <c r="H51" s="267"/>
      <c r="I51" s="267"/>
      <c r="J51" s="192"/>
      <c r="K51" s="233"/>
      <c r="L51" s="16"/>
      <c r="M51" s="9"/>
      <c r="N51" s="9"/>
      <c r="O51" s="9"/>
      <c r="P51" s="9"/>
      <c r="Q51" s="9"/>
      <c r="R51" s="9"/>
      <c r="S51" s="9"/>
      <c r="T51" s="9"/>
      <c r="U51" s="14"/>
      <c r="V51" s="14"/>
      <c r="W51" s="14"/>
      <c r="X51" s="14"/>
      <c r="Y51" s="14"/>
      <c r="Z51" s="14"/>
      <c r="AA51" s="14"/>
      <c r="AB51" s="14"/>
      <c r="AC51" s="14"/>
      <c r="AD51" s="14"/>
      <c r="AE51" s="14"/>
      <c r="AF51" s="14"/>
      <c r="AG51" s="14"/>
      <c r="AH51" s="14"/>
      <c r="AI51" s="14"/>
      <c r="AJ51" s="14"/>
      <c r="AK51" s="14"/>
      <c r="AL51" s="14"/>
      <c r="AM51" s="14"/>
      <c r="AN51" s="14"/>
      <c r="AO51" s="16"/>
    </row>
    <row r="52" spans="1:41" ht="14.25" customHeight="1">
      <c r="A52" s="9"/>
      <c r="B52" s="9"/>
      <c r="C52" s="15"/>
      <c r="D52" s="401"/>
      <c r="E52" s="401"/>
      <c r="F52" s="267"/>
      <c r="G52" s="404"/>
      <c r="H52" s="267"/>
      <c r="I52" s="267"/>
      <c r="J52" s="192"/>
      <c r="K52" s="233"/>
      <c r="L52" s="16"/>
      <c r="M52" s="9"/>
      <c r="N52" s="9"/>
      <c r="O52" s="9"/>
      <c r="P52" s="9"/>
      <c r="Q52" s="9"/>
      <c r="R52" s="9"/>
      <c r="S52" s="9"/>
      <c r="T52" s="9"/>
      <c r="U52" s="14"/>
      <c r="V52" s="14"/>
      <c r="W52" s="14"/>
      <c r="X52" s="14"/>
      <c r="Y52" s="14"/>
      <c r="Z52" s="14"/>
      <c r="AA52" s="14"/>
      <c r="AB52" s="14"/>
      <c r="AC52" s="14"/>
      <c r="AD52" s="14"/>
      <c r="AE52" s="14"/>
      <c r="AF52" s="14"/>
      <c r="AG52" s="14"/>
      <c r="AH52" s="14"/>
      <c r="AI52" s="14"/>
      <c r="AJ52" s="14"/>
      <c r="AK52" s="14"/>
      <c r="AL52" s="14"/>
      <c r="AM52" s="14"/>
      <c r="AN52" s="14"/>
      <c r="AO52" s="16"/>
    </row>
    <row r="53" spans="1:41" ht="14.25" customHeight="1">
      <c r="A53" s="9"/>
      <c r="B53" s="9"/>
      <c r="C53" s="15"/>
      <c r="D53" s="401"/>
      <c r="E53" s="401"/>
      <c r="F53" s="267"/>
      <c r="G53" s="404"/>
      <c r="H53" s="267"/>
      <c r="I53" s="267"/>
      <c r="J53" s="192"/>
      <c r="K53" s="233"/>
      <c r="L53" s="16"/>
      <c r="M53" s="9"/>
      <c r="N53" s="9"/>
      <c r="O53" s="9"/>
      <c r="P53" s="9"/>
      <c r="Q53" s="9"/>
      <c r="R53" s="9"/>
      <c r="S53" s="9"/>
      <c r="T53" s="9"/>
      <c r="U53" s="14"/>
      <c r="V53" s="14"/>
      <c r="W53" s="14"/>
      <c r="X53" s="14"/>
      <c r="Y53" s="14"/>
      <c r="Z53" s="14"/>
      <c r="AA53" s="14"/>
      <c r="AB53" s="14"/>
      <c r="AC53" s="14"/>
      <c r="AD53" s="14"/>
      <c r="AE53" s="14"/>
      <c r="AF53" s="14"/>
      <c r="AG53" s="14"/>
      <c r="AH53" s="14"/>
      <c r="AI53" s="14"/>
      <c r="AJ53" s="14"/>
      <c r="AK53" s="14"/>
      <c r="AL53" s="14"/>
      <c r="AM53" s="14"/>
      <c r="AN53" s="14"/>
      <c r="AO53" s="16"/>
    </row>
    <row r="54" spans="1:41" ht="14.25" customHeight="1">
      <c r="A54" s="9"/>
      <c r="B54" s="9"/>
      <c r="C54" s="15"/>
      <c r="D54" s="401"/>
      <c r="E54" s="401"/>
      <c r="F54" s="267"/>
      <c r="G54" s="404"/>
      <c r="H54" s="267"/>
      <c r="I54" s="267"/>
      <c r="J54" s="192"/>
      <c r="K54" s="233"/>
      <c r="L54" s="16"/>
      <c r="M54" s="9"/>
      <c r="N54" s="9"/>
      <c r="O54" s="9"/>
      <c r="P54" s="9"/>
      <c r="Q54" s="9"/>
      <c r="R54" s="9"/>
      <c r="S54" s="9"/>
      <c r="T54" s="9"/>
      <c r="U54" s="14"/>
      <c r="V54" s="14"/>
      <c r="W54" s="14"/>
      <c r="X54" s="14"/>
      <c r="Y54" s="14"/>
      <c r="Z54" s="14"/>
      <c r="AA54" s="14"/>
      <c r="AB54" s="14"/>
      <c r="AC54" s="14"/>
      <c r="AD54" s="14"/>
      <c r="AE54" s="14"/>
      <c r="AF54" s="14"/>
      <c r="AG54" s="14"/>
      <c r="AH54" s="14"/>
      <c r="AI54" s="14"/>
      <c r="AJ54" s="14"/>
      <c r="AK54" s="14"/>
      <c r="AL54" s="14"/>
      <c r="AM54" s="14"/>
      <c r="AN54" s="14"/>
      <c r="AO54" s="16"/>
    </row>
    <row r="55" spans="1:41" ht="14.25" customHeight="1">
      <c r="A55" s="9"/>
      <c r="B55" s="9"/>
      <c r="C55" s="15"/>
      <c r="D55" s="401"/>
      <c r="E55" s="401"/>
      <c r="F55" s="267"/>
      <c r="G55" s="404"/>
      <c r="H55" s="267"/>
      <c r="I55" s="267"/>
      <c r="J55" s="192"/>
      <c r="K55" s="233"/>
      <c r="L55" s="16"/>
      <c r="M55" s="9"/>
      <c r="N55" s="9"/>
      <c r="O55" s="9"/>
      <c r="P55" s="9"/>
      <c r="Q55" s="9"/>
      <c r="R55" s="9"/>
      <c r="S55" s="9"/>
      <c r="T55" s="9"/>
      <c r="U55" s="14"/>
      <c r="V55" s="14"/>
      <c r="W55" s="14"/>
      <c r="X55" s="14"/>
      <c r="Y55" s="14"/>
      <c r="Z55" s="14"/>
      <c r="AA55" s="14"/>
      <c r="AB55" s="14"/>
      <c r="AC55" s="14"/>
      <c r="AD55" s="14"/>
      <c r="AE55" s="14"/>
      <c r="AF55" s="14"/>
      <c r="AG55" s="14"/>
      <c r="AH55" s="14"/>
      <c r="AI55" s="14"/>
      <c r="AJ55" s="14"/>
      <c r="AK55" s="14"/>
      <c r="AL55" s="14"/>
      <c r="AM55" s="14"/>
      <c r="AN55" s="14"/>
      <c r="AO55" s="16"/>
    </row>
    <row r="56" spans="1:41" ht="14.25" customHeight="1">
      <c r="A56" s="9"/>
      <c r="B56" s="9"/>
      <c r="C56" s="15"/>
      <c r="D56" s="401"/>
      <c r="E56" s="401"/>
      <c r="F56" s="267"/>
      <c r="G56" s="404"/>
      <c r="H56" s="267"/>
      <c r="I56" s="267"/>
      <c r="J56" s="192"/>
      <c r="K56" s="233"/>
      <c r="L56" s="16"/>
      <c r="M56" s="9"/>
      <c r="N56" s="9"/>
      <c r="O56" s="9"/>
      <c r="P56" s="9"/>
      <c r="Q56" s="9"/>
      <c r="R56" s="9"/>
      <c r="S56" s="9"/>
      <c r="T56" s="9"/>
      <c r="U56" s="14"/>
      <c r="V56" s="14"/>
      <c r="W56" s="14"/>
      <c r="X56" s="14"/>
      <c r="Y56" s="14"/>
      <c r="Z56" s="14"/>
      <c r="AA56" s="14"/>
      <c r="AB56" s="14"/>
      <c r="AC56" s="14"/>
      <c r="AD56" s="14"/>
      <c r="AE56" s="14"/>
      <c r="AF56" s="14"/>
      <c r="AG56" s="14"/>
      <c r="AH56" s="14"/>
      <c r="AI56" s="14"/>
      <c r="AJ56" s="14"/>
      <c r="AK56" s="14"/>
      <c r="AL56" s="14"/>
      <c r="AM56" s="14"/>
      <c r="AN56" s="14"/>
      <c r="AO56" s="16"/>
    </row>
    <row r="57" spans="1:41" ht="14.25" customHeight="1">
      <c r="A57" s="9"/>
      <c r="B57" s="9"/>
      <c r="C57" s="15"/>
      <c r="D57" s="396"/>
      <c r="E57" s="411" t="s">
        <v>61</v>
      </c>
      <c r="F57" s="267"/>
      <c r="G57" s="398" t="s">
        <v>136</v>
      </c>
      <c r="H57" s="267"/>
      <c r="I57" s="267"/>
      <c r="J57" s="192"/>
      <c r="K57" s="233"/>
      <c r="L57" s="16"/>
      <c r="M57" s="9"/>
      <c r="N57" s="9"/>
      <c r="O57" s="9"/>
      <c r="P57" s="9"/>
      <c r="Q57" s="9"/>
      <c r="R57" s="9"/>
      <c r="S57" s="9"/>
      <c r="T57" s="9"/>
      <c r="U57" s="14"/>
      <c r="V57" s="14"/>
      <c r="W57" s="14"/>
      <c r="X57" s="14"/>
      <c r="Y57" s="14"/>
      <c r="Z57" s="14"/>
      <c r="AA57" s="14"/>
      <c r="AB57" s="14"/>
      <c r="AC57" s="14"/>
      <c r="AD57" s="14"/>
      <c r="AE57" s="14"/>
      <c r="AF57" s="14"/>
      <c r="AG57" s="14"/>
      <c r="AH57" s="14"/>
      <c r="AI57" s="14"/>
      <c r="AJ57" s="14"/>
      <c r="AK57" s="14"/>
      <c r="AL57" s="14"/>
      <c r="AM57" s="14"/>
      <c r="AN57" s="14"/>
      <c r="AO57" s="16"/>
    </row>
    <row r="58" spans="1:41" ht="14.25" customHeight="1">
      <c r="A58" s="9"/>
      <c r="B58" s="9"/>
      <c r="C58" s="15"/>
      <c r="D58" s="401"/>
      <c r="E58" s="401"/>
      <c r="F58" s="267"/>
      <c r="G58" s="404"/>
      <c r="H58" s="267"/>
      <c r="I58" s="267"/>
      <c r="J58" s="192"/>
      <c r="K58" s="233"/>
      <c r="L58" s="16"/>
      <c r="M58" s="9"/>
      <c r="N58" s="9"/>
      <c r="O58" s="9"/>
      <c r="P58" s="9"/>
      <c r="Q58" s="9"/>
      <c r="R58" s="9"/>
      <c r="S58" s="9"/>
      <c r="T58" s="9"/>
      <c r="U58" s="14"/>
      <c r="V58" s="14"/>
      <c r="W58" s="14"/>
      <c r="X58" s="14"/>
      <c r="Y58" s="14"/>
      <c r="Z58" s="14"/>
      <c r="AA58" s="14"/>
      <c r="AB58" s="14"/>
      <c r="AC58" s="14"/>
      <c r="AD58" s="14"/>
      <c r="AE58" s="14"/>
      <c r="AF58" s="14"/>
      <c r="AG58" s="14"/>
      <c r="AH58" s="14"/>
      <c r="AI58" s="14"/>
      <c r="AJ58" s="14"/>
      <c r="AK58" s="14"/>
      <c r="AL58" s="14"/>
      <c r="AM58" s="14"/>
      <c r="AN58" s="14"/>
      <c r="AO58" s="16"/>
    </row>
    <row r="59" spans="1:41" ht="14.25" customHeight="1">
      <c r="A59" s="9"/>
      <c r="B59" s="9"/>
      <c r="C59" s="15"/>
      <c r="D59" s="401"/>
      <c r="E59" s="401"/>
      <c r="F59" s="267"/>
      <c r="G59" s="404"/>
      <c r="H59" s="267"/>
      <c r="I59" s="267"/>
      <c r="J59" s="192"/>
      <c r="K59" s="233"/>
      <c r="L59" s="16"/>
      <c r="M59" s="9"/>
      <c r="N59" s="9"/>
      <c r="O59" s="9"/>
      <c r="P59" s="9"/>
      <c r="Q59" s="9"/>
      <c r="R59" s="9"/>
      <c r="S59" s="9"/>
      <c r="T59" s="9"/>
      <c r="U59" s="14"/>
      <c r="V59" s="14"/>
      <c r="W59" s="14"/>
      <c r="X59" s="14"/>
      <c r="Y59" s="14"/>
      <c r="Z59" s="14"/>
      <c r="AA59" s="14"/>
      <c r="AB59" s="14"/>
      <c r="AC59" s="14"/>
      <c r="AD59" s="14"/>
      <c r="AE59" s="14"/>
      <c r="AF59" s="14"/>
      <c r="AG59" s="14"/>
      <c r="AH59" s="14"/>
      <c r="AI59" s="14"/>
      <c r="AJ59" s="14"/>
      <c r="AK59" s="14"/>
      <c r="AL59" s="14"/>
      <c r="AM59" s="14"/>
      <c r="AN59" s="14"/>
      <c r="AO59" s="16"/>
    </row>
    <row r="60" spans="1:41" ht="14.25" customHeight="1">
      <c r="A60" s="9"/>
      <c r="B60" s="9"/>
      <c r="C60" s="15"/>
      <c r="D60" s="401"/>
      <c r="E60" s="401"/>
      <c r="F60" s="267"/>
      <c r="G60" s="404"/>
      <c r="H60" s="267"/>
      <c r="I60" s="267"/>
      <c r="J60" s="192"/>
      <c r="K60" s="233"/>
      <c r="L60" s="16"/>
      <c r="M60" s="9"/>
      <c r="N60" s="9"/>
      <c r="O60" s="9"/>
      <c r="P60" s="9"/>
      <c r="Q60" s="9"/>
      <c r="R60" s="9"/>
      <c r="S60" s="9"/>
      <c r="T60" s="9"/>
      <c r="U60" s="14"/>
      <c r="V60" s="14"/>
      <c r="W60" s="14"/>
      <c r="X60" s="14"/>
      <c r="Y60" s="14"/>
      <c r="Z60" s="14"/>
      <c r="AA60" s="14"/>
      <c r="AB60" s="14"/>
      <c r="AC60" s="14"/>
      <c r="AD60" s="14"/>
      <c r="AE60" s="14"/>
      <c r="AF60" s="14"/>
      <c r="AG60" s="14"/>
      <c r="AH60" s="14"/>
      <c r="AI60" s="14"/>
      <c r="AJ60" s="14"/>
      <c r="AK60" s="14"/>
      <c r="AL60" s="14"/>
      <c r="AM60" s="14"/>
      <c r="AN60" s="14"/>
      <c r="AO60" s="16"/>
    </row>
    <row r="61" spans="1:41" ht="14.25" customHeight="1">
      <c r="A61" s="9"/>
      <c r="B61" s="9"/>
      <c r="C61" s="15"/>
      <c r="D61" s="401"/>
      <c r="E61" s="401"/>
      <c r="F61" s="267"/>
      <c r="G61" s="404"/>
      <c r="H61" s="267"/>
      <c r="I61" s="267"/>
      <c r="J61" s="192"/>
      <c r="K61" s="233"/>
      <c r="L61" s="16"/>
      <c r="M61" s="9"/>
      <c r="N61" s="9"/>
      <c r="O61" s="9"/>
      <c r="P61" s="9"/>
      <c r="Q61" s="9"/>
      <c r="R61" s="9"/>
      <c r="S61" s="9"/>
      <c r="T61" s="9"/>
      <c r="U61" s="14"/>
      <c r="V61" s="14"/>
      <c r="W61" s="14"/>
      <c r="X61" s="14"/>
      <c r="Y61" s="14"/>
      <c r="Z61" s="14"/>
      <c r="AA61" s="14"/>
      <c r="AB61" s="14"/>
      <c r="AC61" s="14"/>
      <c r="AD61" s="14"/>
      <c r="AE61" s="14"/>
      <c r="AF61" s="14"/>
      <c r="AG61" s="14"/>
      <c r="AH61" s="14"/>
      <c r="AI61" s="14"/>
      <c r="AJ61" s="14"/>
      <c r="AK61" s="14"/>
      <c r="AL61" s="14"/>
      <c r="AM61" s="14"/>
      <c r="AN61" s="14"/>
      <c r="AO61" s="16"/>
    </row>
    <row r="62" spans="1:41" ht="14.25" customHeight="1">
      <c r="A62" s="9"/>
      <c r="B62" s="9"/>
      <c r="C62" s="15"/>
      <c r="D62" s="401"/>
      <c r="E62" s="401"/>
      <c r="F62" s="267"/>
      <c r="G62" s="404"/>
      <c r="H62" s="267"/>
      <c r="I62" s="267"/>
      <c r="J62" s="192"/>
      <c r="K62" s="233"/>
      <c r="L62" s="16"/>
      <c r="M62" s="9"/>
      <c r="N62" s="9"/>
      <c r="O62" s="9"/>
      <c r="P62" s="9"/>
      <c r="Q62" s="9"/>
      <c r="R62" s="9"/>
      <c r="S62" s="9"/>
      <c r="T62" s="9"/>
      <c r="U62" s="14"/>
      <c r="V62" s="14"/>
      <c r="W62" s="14"/>
      <c r="X62" s="14"/>
      <c r="Y62" s="14"/>
      <c r="Z62" s="14"/>
      <c r="AA62" s="14"/>
      <c r="AB62" s="14"/>
      <c r="AC62" s="14"/>
      <c r="AD62" s="14"/>
      <c r="AE62" s="14"/>
      <c r="AF62" s="14"/>
      <c r="AG62" s="14"/>
      <c r="AH62" s="14"/>
      <c r="AI62" s="14"/>
      <c r="AJ62" s="14"/>
      <c r="AK62" s="14"/>
      <c r="AL62" s="14"/>
      <c r="AM62" s="14"/>
      <c r="AN62" s="14"/>
      <c r="AO62" s="16"/>
    </row>
    <row r="63" spans="1:41" ht="14.25" customHeight="1">
      <c r="A63" s="9"/>
      <c r="B63" s="9"/>
      <c r="C63" s="15"/>
      <c r="D63" s="401"/>
      <c r="E63" s="401"/>
      <c r="F63" s="267"/>
      <c r="G63" s="404"/>
      <c r="H63" s="267"/>
      <c r="I63" s="267"/>
      <c r="J63" s="192"/>
      <c r="K63" s="233"/>
      <c r="L63" s="16"/>
      <c r="M63" s="9"/>
      <c r="N63" s="9"/>
      <c r="O63" s="9"/>
      <c r="P63" s="9"/>
      <c r="Q63" s="9"/>
      <c r="R63" s="9"/>
      <c r="S63" s="9"/>
      <c r="T63" s="9"/>
      <c r="U63" s="14"/>
      <c r="V63" s="14"/>
      <c r="W63" s="14"/>
      <c r="X63" s="14"/>
      <c r="Y63" s="14"/>
      <c r="Z63" s="14"/>
      <c r="AA63" s="14"/>
      <c r="AB63" s="14"/>
      <c r="AC63" s="14"/>
      <c r="AD63" s="14"/>
      <c r="AE63" s="14"/>
      <c r="AF63" s="14"/>
      <c r="AG63" s="14"/>
      <c r="AH63" s="14"/>
      <c r="AI63" s="14"/>
      <c r="AJ63" s="14"/>
      <c r="AK63" s="14"/>
      <c r="AL63" s="14"/>
      <c r="AM63" s="14"/>
      <c r="AN63" s="14"/>
      <c r="AO63" s="16"/>
    </row>
    <row r="64" spans="1:41" ht="15" customHeight="1">
      <c r="A64" s="9"/>
      <c r="B64" s="9"/>
      <c r="C64" s="15"/>
      <c r="D64" s="815">
        <v>3</v>
      </c>
      <c r="E64" s="817" t="s">
        <v>139</v>
      </c>
      <c r="F64" s="267"/>
      <c r="G64" s="404"/>
      <c r="H64" s="267"/>
      <c r="I64" s="267"/>
      <c r="J64" s="192"/>
      <c r="K64" s="233"/>
      <c r="L64" s="16"/>
      <c r="M64" s="9"/>
      <c r="N64" s="9"/>
      <c r="O64" s="9"/>
      <c r="P64" s="9"/>
      <c r="Q64" s="9"/>
      <c r="R64" s="9"/>
      <c r="S64" s="9"/>
      <c r="T64" s="9"/>
      <c r="U64" s="14"/>
      <c r="V64" s="14"/>
      <c r="W64" s="14"/>
      <c r="X64" s="14"/>
      <c r="Y64" s="14"/>
      <c r="Z64" s="14"/>
      <c r="AA64" s="14"/>
      <c r="AB64" s="14"/>
      <c r="AC64" s="14"/>
      <c r="AD64" s="14"/>
      <c r="AE64" s="14"/>
      <c r="AF64" s="14"/>
      <c r="AG64" s="14"/>
      <c r="AH64" s="14"/>
      <c r="AI64" s="14"/>
      <c r="AJ64" s="14"/>
      <c r="AK64" s="14"/>
      <c r="AL64" s="14"/>
      <c r="AM64" s="14"/>
      <c r="AN64" s="14"/>
      <c r="AO64" s="16"/>
    </row>
    <row r="65" spans="1:41" ht="14.25" customHeight="1">
      <c r="A65" s="9"/>
      <c r="B65" s="9"/>
      <c r="C65" s="15"/>
      <c r="D65" s="396">
        <v>1</v>
      </c>
      <c r="E65" s="914" t="s">
        <v>144</v>
      </c>
      <c r="F65" s="267"/>
      <c r="G65" s="398" t="s">
        <v>140</v>
      </c>
      <c r="H65" s="267"/>
      <c r="I65" s="267"/>
      <c r="J65" s="192"/>
      <c r="K65" s="233"/>
      <c r="L65" s="16"/>
      <c r="M65" s="9"/>
      <c r="N65" s="9"/>
      <c r="O65" s="9"/>
      <c r="P65" s="9"/>
      <c r="Q65" s="9"/>
      <c r="R65" s="9"/>
      <c r="S65" s="9"/>
      <c r="T65" s="9"/>
      <c r="U65" s="14"/>
      <c r="V65" s="14"/>
      <c r="W65" s="14"/>
      <c r="X65" s="14"/>
      <c r="Y65" s="14"/>
      <c r="Z65" s="14"/>
      <c r="AA65" s="14"/>
      <c r="AB65" s="14"/>
      <c r="AC65" s="14"/>
      <c r="AD65" s="14"/>
      <c r="AE65" s="14"/>
      <c r="AF65" s="14"/>
      <c r="AG65" s="14"/>
      <c r="AH65" s="14"/>
      <c r="AI65" s="14"/>
      <c r="AJ65" s="14"/>
      <c r="AK65" s="14"/>
      <c r="AL65" s="14"/>
      <c r="AM65" s="14"/>
      <c r="AN65" s="14"/>
      <c r="AO65" s="16"/>
    </row>
    <row r="66" spans="1:41" ht="14.25" customHeight="1">
      <c r="A66" s="9"/>
      <c r="B66" s="9"/>
      <c r="C66" s="15"/>
      <c r="D66" s="396">
        <v>2</v>
      </c>
      <c r="E66" s="915" t="s">
        <v>324</v>
      </c>
      <c r="F66" s="267"/>
      <c r="G66" s="398" t="s">
        <v>141</v>
      </c>
      <c r="H66" s="267"/>
      <c r="I66" s="267"/>
      <c r="J66" s="192"/>
      <c r="K66" s="233"/>
      <c r="L66" s="16"/>
      <c r="M66" s="9"/>
      <c r="N66" s="9"/>
      <c r="O66" s="9"/>
      <c r="P66" s="9"/>
      <c r="Q66" s="9"/>
      <c r="R66" s="9"/>
      <c r="S66" s="9"/>
      <c r="T66" s="9"/>
      <c r="U66" s="14"/>
      <c r="V66" s="14"/>
      <c r="W66" s="14"/>
      <c r="X66" s="14"/>
      <c r="Y66" s="14"/>
      <c r="Z66" s="14"/>
      <c r="AA66" s="14"/>
      <c r="AB66" s="14"/>
      <c r="AC66" s="14"/>
      <c r="AD66" s="14"/>
      <c r="AE66" s="14"/>
      <c r="AF66" s="14"/>
      <c r="AG66" s="14"/>
      <c r="AH66" s="14"/>
      <c r="AI66" s="14"/>
      <c r="AJ66" s="14"/>
      <c r="AK66" s="14"/>
      <c r="AL66" s="14"/>
      <c r="AM66" s="14"/>
      <c r="AN66" s="14"/>
      <c r="AO66" s="16"/>
    </row>
    <row r="67" spans="1:41" ht="14.25" customHeight="1">
      <c r="A67" s="9"/>
      <c r="B67" s="9"/>
      <c r="C67" s="15"/>
      <c r="D67" s="396">
        <v>3</v>
      </c>
      <c r="E67" s="916" t="s">
        <v>143</v>
      </c>
      <c r="F67" s="267"/>
      <c r="G67" s="398" t="s">
        <v>142</v>
      </c>
      <c r="H67" s="267"/>
      <c r="I67" s="267"/>
      <c r="J67" s="192"/>
      <c r="K67" s="233"/>
      <c r="L67" s="16"/>
      <c r="M67" s="9"/>
      <c r="N67" s="9"/>
      <c r="O67" s="9"/>
      <c r="P67" s="9"/>
      <c r="Q67" s="9"/>
      <c r="R67" s="9"/>
      <c r="S67" s="9"/>
      <c r="T67" s="9"/>
      <c r="U67" s="14"/>
      <c r="V67" s="14"/>
      <c r="W67" s="14"/>
      <c r="X67" s="14"/>
      <c r="Y67" s="14"/>
      <c r="Z67" s="14"/>
      <c r="AA67" s="14"/>
      <c r="AB67" s="14"/>
      <c r="AC67" s="14"/>
      <c r="AD67" s="14"/>
      <c r="AE67" s="14"/>
      <c r="AF67" s="14"/>
      <c r="AG67" s="14"/>
      <c r="AH67" s="14"/>
      <c r="AI67" s="14"/>
      <c r="AJ67" s="14"/>
      <c r="AK67" s="14"/>
      <c r="AL67" s="14"/>
      <c r="AM67" s="14"/>
      <c r="AN67" s="14"/>
      <c r="AO67" s="16"/>
    </row>
    <row r="68" spans="1:41" ht="14.25" customHeight="1">
      <c r="A68" s="9"/>
      <c r="B68" s="9"/>
      <c r="C68" s="15"/>
      <c r="D68" s="401"/>
      <c r="E68" s="267"/>
      <c r="F68" s="267"/>
      <c r="G68" s="404"/>
      <c r="H68" s="267"/>
      <c r="I68" s="267"/>
      <c r="J68" s="192"/>
      <c r="K68" s="233"/>
      <c r="L68" s="16"/>
      <c r="M68" s="9"/>
      <c r="N68" s="9"/>
      <c r="O68" s="9"/>
      <c r="P68" s="9"/>
      <c r="Q68" s="9"/>
      <c r="R68" s="9"/>
      <c r="S68" s="9"/>
      <c r="T68" s="9"/>
      <c r="U68" s="14"/>
      <c r="V68" s="14"/>
      <c r="W68" s="14"/>
      <c r="X68" s="14"/>
      <c r="Y68" s="14"/>
      <c r="Z68" s="14"/>
      <c r="AA68" s="14"/>
      <c r="AB68" s="14"/>
      <c r="AC68" s="14"/>
      <c r="AD68" s="14"/>
      <c r="AE68" s="14"/>
      <c r="AF68" s="14"/>
      <c r="AG68" s="14"/>
      <c r="AH68" s="14"/>
      <c r="AI68" s="14"/>
      <c r="AJ68" s="14"/>
      <c r="AK68" s="14"/>
      <c r="AL68" s="14"/>
      <c r="AM68" s="14"/>
      <c r="AN68" s="14"/>
      <c r="AO68" s="16"/>
    </row>
    <row r="69" spans="1:41" ht="14.25" customHeight="1">
      <c r="A69" s="9"/>
      <c r="B69" s="9"/>
      <c r="C69" s="15"/>
      <c r="D69" s="401"/>
      <c r="E69" s="267"/>
      <c r="F69" s="267"/>
      <c r="G69" s="404"/>
      <c r="H69" s="267"/>
      <c r="I69" s="267"/>
      <c r="J69" s="192"/>
      <c r="K69" s="233"/>
      <c r="L69" s="16"/>
      <c r="M69" s="9"/>
      <c r="N69" s="9"/>
      <c r="O69" s="9"/>
      <c r="P69" s="9"/>
      <c r="Q69" s="9"/>
      <c r="R69" s="9"/>
      <c r="S69" s="9"/>
      <c r="T69" s="9"/>
      <c r="U69" s="14"/>
      <c r="V69" s="14"/>
      <c r="W69" s="14"/>
      <c r="X69" s="14"/>
      <c r="Y69" s="14"/>
      <c r="Z69" s="14"/>
      <c r="AA69" s="14"/>
      <c r="AB69" s="14"/>
      <c r="AC69" s="14"/>
      <c r="AD69" s="14"/>
      <c r="AE69" s="14"/>
      <c r="AF69" s="14"/>
      <c r="AG69" s="14"/>
      <c r="AH69" s="14"/>
      <c r="AI69" s="14"/>
      <c r="AJ69" s="14"/>
      <c r="AK69" s="14"/>
      <c r="AL69" s="14"/>
      <c r="AM69" s="14"/>
      <c r="AN69" s="14"/>
      <c r="AO69" s="16"/>
    </row>
    <row r="70" spans="1:41" ht="5.0999999999999996" customHeight="1">
      <c r="A70" s="9"/>
      <c r="B70" s="9"/>
      <c r="C70" s="15"/>
      <c r="D70" s="405"/>
      <c r="E70" s="406"/>
      <c r="F70" s="406"/>
      <c r="G70" s="406"/>
      <c r="H70" s="406"/>
      <c r="I70" s="406"/>
      <c r="J70" s="197"/>
      <c r="K70" s="235"/>
      <c r="L70" s="16"/>
      <c r="M70" s="9"/>
      <c r="N70" s="9"/>
      <c r="O70" s="9"/>
      <c r="P70" s="9"/>
      <c r="Q70" s="9"/>
      <c r="R70" s="9"/>
      <c r="S70" s="9"/>
      <c r="T70" s="9"/>
      <c r="U70" s="14"/>
      <c r="V70" s="14"/>
      <c r="W70" s="14"/>
      <c r="X70" s="14"/>
      <c r="Y70" s="14"/>
      <c r="Z70" s="14"/>
      <c r="AA70" s="14"/>
      <c r="AB70" s="14"/>
      <c r="AC70" s="14"/>
      <c r="AD70" s="14"/>
      <c r="AE70" s="14"/>
      <c r="AF70" s="14"/>
      <c r="AG70" s="14"/>
      <c r="AH70" s="14"/>
      <c r="AI70" s="14"/>
      <c r="AJ70" s="14"/>
      <c r="AK70" s="14"/>
      <c r="AL70" s="14"/>
      <c r="AM70" s="14"/>
      <c r="AN70" s="14"/>
      <c r="AO70" s="16"/>
    </row>
    <row r="71" spans="1:41" ht="5.0999999999999996" customHeight="1">
      <c r="A71" s="9"/>
      <c r="B71" s="9"/>
      <c r="C71" s="17"/>
      <c r="D71" s="305"/>
      <c r="E71" s="305"/>
      <c r="F71" s="305"/>
      <c r="G71" s="305"/>
      <c r="H71" s="305"/>
      <c r="I71" s="305"/>
      <c r="J71" s="305"/>
      <c r="K71" s="305"/>
      <c r="L71" s="19"/>
      <c r="M71" s="9"/>
      <c r="N71" s="9"/>
      <c r="O71" s="9"/>
      <c r="P71" s="9"/>
      <c r="Q71" s="9"/>
      <c r="R71" s="9"/>
      <c r="S71" s="9"/>
      <c r="T71" s="9"/>
      <c r="U71" s="14"/>
      <c r="V71" s="14"/>
      <c r="W71" s="14"/>
      <c r="X71" s="14"/>
      <c r="Y71" s="14"/>
      <c r="Z71" s="14"/>
      <c r="AA71" s="14"/>
      <c r="AB71" s="14"/>
      <c r="AC71" s="14"/>
      <c r="AD71" s="14"/>
      <c r="AE71" s="14"/>
      <c r="AF71" s="14"/>
      <c r="AG71" s="14"/>
      <c r="AH71" s="14"/>
      <c r="AI71" s="14"/>
      <c r="AJ71" s="14"/>
      <c r="AK71" s="14"/>
      <c r="AL71" s="14"/>
      <c r="AM71" s="14"/>
      <c r="AN71" s="14"/>
      <c r="AO71" s="16"/>
    </row>
    <row r="72" spans="1:41" ht="9.9499999999999993" customHeight="1">
      <c r="A72" s="9"/>
      <c r="B72" s="9"/>
      <c r="C72" s="3"/>
      <c r="D72" s="284"/>
      <c r="E72" s="284"/>
      <c r="F72" s="284"/>
      <c r="G72" s="284"/>
      <c r="H72" s="284"/>
      <c r="I72" s="284"/>
      <c r="J72" s="284"/>
      <c r="K72" s="284"/>
      <c r="L72" s="49"/>
      <c r="M72" s="9"/>
      <c r="N72" s="9"/>
      <c r="O72" s="9"/>
      <c r="P72" s="9"/>
      <c r="Q72" s="9"/>
      <c r="R72" s="9"/>
      <c r="S72" s="9"/>
      <c r="T72" s="9"/>
      <c r="U72" s="14"/>
      <c r="V72" s="14"/>
      <c r="W72" s="14"/>
      <c r="X72" s="14"/>
      <c r="Y72" s="14"/>
      <c r="Z72" s="14"/>
      <c r="AA72" s="14"/>
      <c r="AB72" s="14"/>
      <c r="AC72" s="14"/>
      <c r="AD72" s="14"/>
      <c r="AE72" s="14"/>
      <c r="AF72" s="14"/>
      <c r="AG72" s="14"/>
      <c r="AH72" s="14"/>
      <c r="AI72" s="14"/>
      <c r="AJ72" s="14"/>
      <c r="AK72" s="14"/>
      <c r="AL72" s="14"/>
      <c r="AM72" s="14"/>
      <c r="AN72" s="14"/>
      <c r="AO72" s="16"/>
    </row>
    <row r="73" spans="1:41">
      <c r="A73" s="9"/>
      <c r="B73" s="9"/>
      <c r="C73" s="34"/>
      <c r="D73" s="413"/>
      <c r="E73" s="414"/>
      <c r="F73" s="414"/>
      <c r="G73" s="414"/>
      <c r="H73" s="414"/>
      <c r="I73" s="414"/>
      <c r="J73" s="414"/>
      <c r="K73" s="415"/>
      <c r="L73" s="47"/>
      <c r="M73" s="9"/>
      <c r="N73" s="9"/>
      <c r="O73" s="9"/>
      <c r="P73" s="9"/>
      <c r="Q73" s="9"/>
      <c r="R73" s="9"/>
      <c r="S73" s="9"/>
      <c r="T73" s="9"/>
      <c r="U73" s="14"/>
      <c r="V73" s="14"/>
      <c r="W73" s="14"/>
      <c r="X73" s="14"/>
      <c r="Y73" s="14"/>
      <c r="Z73" s="14"/>
      <c r="AA73" s="14"/>
      <c r="AB73" s="14"/>
      <c r="AC73" s="14"/>
      <c r="AD73" s="14"/>
      <c r="AE73" s="14"/>
      <c r="AF73" s="14"/>
      <c r="AG73" s="14"/>
      <c r="AH73" s="14"/>
      <c r="AI73" s="14"/>
      <c r="AJ73" s="14"/>
      <c r="AK73" s="14"/>
      <c r="AL73" s="14"/>
      <c r="AM73" s="14"/>
      <c r="AN73" s="14"/>
      <c r="AO73" s="16"/>
    </row>
    <row r="74" spans="1:41">
      <c r="A74" s="9"/>
      <c r="B74" s="9"/>
      <c r="C74" s="34"/>
      <c r="D74" s="416"/>
      <c r="E74" s="412"/>
      <c r="F74" s="412"/>
      <c r="G74" s="412"/>
      <c r="H74" s="412"/>
      <c r="I74" s="412"/>
      <c r="J74" s="412"/>
      <c r="K74" s="417"/>
      <c r="L74" s="47"/>
      <c r="M74" s="9"/>
      <c r="N74" s="9"/>
      <c r="O74" s="9"/>
      <c r="P74" s="9"/>
      <c r="Q74" s="9"/>
      <c r="R74" s="9"/>
      <c r="S74" s="9"/>
      <c r="T74" s="9"/>
      <c r="U74" s="14"/>
      <c r="V74" s="14"/>
      <c r="W74" s="14"/>
      <c r="X74" s="14"/>
      <c r="Y74" s="14"/>
      <c r="Z74" s="14"/>
      <c r="AA74" s="14"/>
      <c r="AB74" s="14"/>
      <c r="AC74" s="14"/>
      <c r="AD74" s="14"/>
      <c r="AE74" s="14"/>
      <c r="AF74" s="14"/>
      <c r="AG74" s="14"/>
      <c r="AH74" s="14"/>
      <c r="AI74" s="14"/>
      <c r="AJ74" s="14"/>
      <c r="AK74" s="14"/>
      <c r="AL74" s="14"/>
      <c r="AM74" s="14"/>
      <c r="AN74" s="14"/>
      <c r="AO74" s="16"/>
    </row>
    <row r="75" spans="1:41">
      <c r="A75" s="9"/>
      <c r="B75" s="9"/>
      <c r="C75" s="34"/>
      <c r="D75" s="416"/>
      <c r="E75" s="412"/>
      <c r="F75" s="412"/>
      <c r="G75" s="412"/>
      <c r="H75" s="412"/>
      <c r="I75" s="412"/>
      <c r="J75" s="412"/>
      <c r="K75" s="417"/>
      <c r="L75" s="47"/>
      <c r="M75" s="9"/>
      <c r="N75" s="9"/>
      <c r="O75" s="9"/>
      <c r="P75" s="9"/>
      <c r="Q75" s="9"/>
      <c r="R75" s="9"/>
      <c r="S75" s="9"/>
      <c r="T75" s="9"/>
      <c r="U75" s="14"/>
      <c r="V75" s="14"/>
      <c r="W75" s="14"/>
      <c r="X75" s="14"/>
      <c r="Y75" s="14"/>
      <c r="Z75" s="14"/>
      <c r="AA75" s="14"/>
      <c r="AB75" s="14"/>
      <c r="AC75" s="14"/>
      <c r="AD75" s="14"/>
      <c r="AE75" s="14"/>
      <c r="AF75" s="14"/>
      <c r="AG75" s="14"/>
      <c r="AH75" s="14"/>
      <c r="AI75" s="14"/>
      <c r="AJ75" s="14"/>
      <c r="AK75" s="14"/>
      <c r="AL75" s="14"/>
      <c r="AM75" s="14"/>
      <c r="AN75" s="14"/>
      <c r="AO75" s="16"/>
    </row>
    <row r="76" spans="1:41">
      <c r="A76" s="9"/>
      <c r="B76" s="9"/>
      <c r="C76" s="34"/>
      <c r="D76" s="416"/>
      <c r="E76" s="412"/>
      <c r="F76" s="412"/>
      <c r="G76" s="412"/>
      <c r="H76" s="412"/>
      <c r="I76" s="412"/>
      <c r="J76" s="412"/>
      <c r="K76" s="417"/>
      <c r="L76" s="47"/>
      <c r="M76" s="9"/>
      <c r="N76" s="9"/>
      <c r="O76" s="9"/>
      <c r="P76" s="9"/>
      <c r="Q76" s="9"/>
      <c r="R76" s="9"/>
      <c r="S76" s="9"/>
      <c r="T76" s="9"/>
      <c r="U76" s="14"/>
      <c r="V76" s="14"/>
      <c r="W76" s="14"/>
      <c r="X76" s="14"/>
      <c r="Y76" s="14"/>
      <c r="Z76" s="14"/>
      <c r="AA76" s="14"/>
      <c r="AB76" s="14"/>
      <c r="AC76" s="14"/>
      <c r="AD76" s="14"/>
      <c r="AE76" s="14"/>
      <c r="AF76" s="14"/>
      <c r="AG76" s="14"/>
      <c r="AH76" s="14"/>
      <c r="AI76" s="14"/>
      <c r="AJ76" s="14"/>
      <c r="AK76" s="14"/>
      <c r="AL76" s="14"/>
      <c r="AM76" s="14"/>
      <c r="AN76" s="14"/>
      <c r="AO76" s="16"/>
    </row>
    <row r="77" spans="1:41">
      <c r="A77" s="9"/>
      <c r="B77" s="9"/>
      <c r="C77" s="34"/>
      <c r="D77" s="416"/>
      <c r="E77" s="412"/>
      <c r="F77" s="412"/>
      <c r="G77" s="412"/>
      <c r="H77" s="412"/>
      <c r="I77" s="412"/>
      <c r="J77" s="412"/>
      <c r="K77" s="417"/>
      <c r="L77" s="47"/>
      <c r="M77" s="9"/>
      <c r="N77" s="9"/>
      <c r="O77" s="9"/>
      <c r="P77" s="9"/>
      <c r="Q77" s="9"/>
      <c r="R77" s="9"/>
      <c r="S77" s="9"/>
      <c r="T77" s="9"/>
      <c r="U77" s="14"/>
      <c r="V77" s="14"/>
      <c r="W77" s="14"/>
      <c r="X77" s="14"/>
      <c r="Y77" s="14"/>
      <c r="Z77" s="14"/>
      <c r="AA77" s="14"/>
      <c r="AB77" s="14"/>
      <c r="AC77" s="14"/>
      <c r="AD77" s="14"/>
      <c r="AE77" s="14"/>
      <c r="AF77" s="14"/>
      <c r="AG77" s="14"/>
      <c r="AH77" s="14"/>
      <c r="AI77" s="14"/>
      <c r="AJ77" s="14"/>
      <c r="AK77" s="14"/>
      <c r="AL77" s="14"/>
      <c r="AM77" s="14"/>
      <c r="AN77" s="14"/>
      <c r="AO77" s="16"/>
    </row>
    <row r="78" spans="1:41">
      <c r="A78" s="9"/>
      <c r="B78" s="9"/>
      <c r="C78" s="34"/>
      <c r="D78" s="416"/>
      <c r="E78" s="412"/>
      <c r="F78" s="412"/>
      <c r="G78" s="412"/>
      <c r="H78" s="412"/>
      <c r="I78" s="412"/>
      <c r="J78" s="412"/>
      <c r="K78" s="417"/>
      <c r="L78" s="47"/>
      <c r="M78" s="9"/>
      <c r="N78" s="9"/>
      <c r="O78" s="9"/>
      <c r="P78" s="9"/>
      <c r="Q78" s="9"/>
      <c r="R78" s="9"/>
      <c r="S78" s="9"/>
      <c r="T78" s="9"/>
      <c r="U78" s="14"/>
      <c r="V78" s="14"/>
      <c r="W78" s="14"/>
      <c r="X78" s="14"/>
      <c r="Y78" s="14"/>
      <c r="Z78" s="14"/>
      <c r="AA78" s="14"/>
      <c r="AB78" s="14"/>
      <c r="AC78" s="14"/>
      <c r="AD78" s="14"/>
      <c r="AE78" s="14"/>
      <c r="AF78" s="14"/>
      <c r="AG78" s="14"/>
      <c r="AH78" s="14"/>
      <c r="AI78" s="14"/>
      <c r="AJ78" s="14"/>
      <c r="AK78" s="14"/>
      <c r="AL78" s="14"/>
      <c r="AM78" s="14"/>
      <c r="AN78" s="14"/>
      <c r="AO78" s="16"/>
    </row>
    <row r="79" spans="1:41">
      <c r="A79" s="9"/>
      <c r="B79" s="9"/>
      <c r="C79" s="34"/>
      <c r="D79" s="416"/>
      <c r="E79" s="412"/>
      <c r="F79" s="412"/>
      <c r="G79" s="412"/>
      <c r="H79" s="412"/>
      <c r="I79" s="412"/>
      <c r="J79" s="412"/>
      <c r="K79" s="417"/>
      <c r="L79" s="47"/>
      <c r="M79" s="9"/>
      <c r="N79" s="9"/>
      <c r="O79" s="9"/>
      <c r="P79" s="9"/>
      <c r="Q79" s="9"/>
      <c r="R79" s="9"/>
      <c r="S79" s="9"/>
      <c r="T79" s="9"/>
      <c r="U79" s="14"/>
      <c r="V79" s="14"/>
      <c r="W79" s="14"/>
      <c r="X79" s="14"/>
      <c r="Y79" s="14"/>
      <c r="Z79" s="14"/>
      <c r="AA79" s="14"/>
      <c r="AB79" s="14"/>
      <c r="AC79" s="14"/>
      <c r="AD79" s="14"/>
      <c r="AE79" s="14"/>
      <c r="AF79" s="14"/>
      <c r="AG79" s="14"/>
      <c r="AH79" s="14"/>
      <c r="AI79" s="14"/>
      <c r="AJ79" s="14"/>
      <c r="AK79" s="14"/>
      <c r="AL79" s="14"/>
      <c r="AM79" s="14"/>
      <c r="AN79" s="14"/>
      <c r="AO79" s="16"/>
    </row>
    <row r="80" spans="1:41">
      <c r="A80" s="9"/>
      <c r="B80" s="9"/>
      <c r="C80" s="34"/>
      <c r="D80" s="416"/>
      <c r="E80" s="412"/>
      <c r="F80" s="412"/>
      <c r="G80" s="412"/>
      <c r="H80" s="412"/>
      <c r="I80" s="412"/>
      <c r="J80" s="412"/>
      <c r="K80" s="417"/>
      <c r="L80" s="47"/>
      <c r="M80" s="9"/>
      <c r="N80" s="9"/>
      <c r="O80" s="9"/>
      <c r="P80" s="9"/>
      <c r="Q80" s="9"/>
      <c r="R80" s="9"/>
      <c r="S80" s="9"/>
      <c r="T80" s="9"/>
      <c r="U80" s="14"/>
      <c r="V80" s="14"/>
      <c r="W80" s="14"/>
      <c r="X80" s="14"/>
      <c r="Y80" s="14"/>
      <c r="Z80" s="14"/>
      <c r="AA80" s="14"/>
      <c r="AB80" s="14"/>
      <c r="AC80" s="14"/>
      <c r="AD80" s="14"/>
      <c r="AE80" s="14"/>
      <c r="AF80" s="14"/>
      <c r="AG80" s="14"/>
      <c r="AH80" s="14"/>
      <c r="AI80" s="14"/>
      <c r="AJ80" s="14"/>
      <c r="AK80" s="14"/>
      <c r="AL80" s="14"/>
      <c r="AM80" s="14"/>
      <c r="AN80" s="14"/>
      <c r="AO80" s="16"/>
    </row>
    <row r="81" spans="1:41">
      <c r="A81" s="9"/>
      <c r="B81" s="9"/>
      <c r="C81" s="34"/>
      <c r="D81" s="416"/>
      <c r="E81" s="412"/>
      <c r="F81" s="412"/>
      <c r="G81" s="412"/>
      <c r="H81" s="412"/>
      <c r="I81" s="412"/>
      <c r="J81" s="412"/>
      <c r="K81" s="417"/>
      <c r="L81" s="47"/>
      <c r="M81" s="9"/>
      <c r="N81" s="9"/>
      <c r="O81" s="9"/>
      <c r="P81" s="9"/>
      <c r="Q81" s="9"/>
      <c r="R81" s="9"/>
      <c r="S81" s="9"/>
      <c r="T81" s="9"/>
      <c r="U81" s="14"/>
      <c r="V81" s="14"/>
      <c r="W81" s="14"/>
      <c r="X81" s="14"/>
      <c r="Y81" s="14"/>
      <c r="Z81" s="14"/>
      <c r="AA81" s="14"/>
      <c r="AB81" s="14"/>
      <c r="AC81" s="14"/>
      <c r="AD81" s="14"/>
      <c r="AE81" s="14"/>
      <c r="AF81" s="14"/>
      <c r="AG81" s="14"/>
      <c r="AH81" s="14"/>
      <c r="AI81" s="14"/>
      <c r="AJ81" s="14"/>
      <c r="AK81" s="14"/>
      <c r="AL81" s="14"/>
      <c r="AM81" s="14"/>
      <c r="AN81" s="14"/>
      <c r="AO81" s="16"/>
    </row>
    <row r="82" spans="1:41">
      <c r="A82" s="9"/>
      <c r="B82" s="9"/>
      <c r="C82" s="34"/>
      <c r="D82" s="416"/>
      <c r="E82" s="412"/>
      <c r="F82" s="412"/>
      <c r="G82" s="412"/>
      <c r="H82" s="412"/>
      <c r="I82" s="412"/>
      <c r="J82" s="412"/>
      <c r="K82" s="417"/>
      <c r="L82" s="47"/>
      <c r="M82" s="9"/>
      <c r="N82" s="9"/>
      <c r="O82" s="9"/>
      <c r="P82" s="9"/>
      <c r="Q82" s="9"/>
      <c r="R82" s="9"/>
      <c r="S82" s="9"/>
      <c r="T82" s="9"/>
      <c r="U82" s="14"/>
      <c r="V82" s="14"/>
      <c r="W82" s="14"/>
      <c r="X82" s="14"/>
      <c r="Y82" s="14"/>
      <c r="Z82" s="14"/>
      <c r="AA82" s="14"/>
      <c r="AB82" s="14"/>
      <c r="AC82" s="14"/>
      <c r="AD82" s="14"/>
      <c r="AE82" s="14"/>
      <c r="AF82" s="14"/>
      <c r="AG82" s="14"/>
      <c r="AH82" s="14"/>
      <c r="AI82" s="14"/>
      <c r="AJ82" s="14"/>
      <c r="AK82" s="14"/>
      <c r="AL82" s="14"/>
      <c r="AM82" s="14"/>
      <c r="AN82" s="14"/>
      <c r="AO82" s="16"/>
    </row>
    <row r="83" spans="1:41">
      <c r="A83" s="9"/>
      <c r="B83" s="9"/>
      <c r="C83" s="34"/>
      <c r="D83" s="416"/>
      <c r="E83" s="412"/>
      <c r="F83" s="412"/>
      <c r="G83" s="412"/>
      <c r="H83" s="412"/>
      <c r="I83" s="412"/>
      <c r="J83" s="412"/>
      <c r="K83" s="417"/>
      <c r="L83" s="47"/>
      <c r="M83" s="9"/>
      <c r="N83" s="9"/>
      <c r="O83" s="9"/>
      <c r="P83" s="9"/>
      <c r="Q83" s="9"/>
      <c r="R83" s="9"/>
      <c r="S83" s="9"/>
      <c r="T83" s="9"/>
      <c r="U83" s="14"/>
      <c r="V83" s="14"/>
      <c r="W83" s="14"/>
      <c r="X83" s="14"/>
      <c r="Y83" s="14"/>
      <c r="Z83" s="14"/>
      <c r="AA83" s="14"/>
      <c r="AB83" s="14"/>
      <c r="AC83" s="14"/>
      <c r="AD83" s="14"/>
      <c r="AE83" s="14"/>
      <c r="AF83" s="14"/>
      <c r="AG83" s="14"/>
      <c r="AH83" s="14"/>
      <c r="AI83" s="14"/>
      <c r="AJ83" s="14"/>
      <c r="AK83" s="14"/>
      <c r="AL83" s="14"/>
      <c r="AM83" s="14"/>
      <c r="AN83" s="14"/>
      <c r="AO83" s="16"/>
    </row>
    <row r="84" spans="1:41">
      <c r="A84" s="9"/>
      <c r="B84" s="9"/>
      <c r="C84" s="34"/>
      <c r="D84" s="416"/>
      <c r="E84" s="412"/>
      <c r="F84" s="412"/>
      <c r="G84" s="412"/>
      <c r="H84" s="412"/>
      <c r="I84" s="412"/>
      <c r="J84" s="412"/>
      <c r="K84" s="417"/>
      <c r="L84" s="47"/>
      <c r="M84" s="9"/>
      <c r="N84" s="9"/>
      <c r="O84" s="9"/>
      <c r="P84" s="9"/>
      <c r="Q84" s="9"/>
      <c r="R84" s="9"/>
      <c r="S84" s="9"/>
      <c r="T84" s="9"/>
      <c r="U84" s="14"/>
      <c r="V84" s="14"/>
      <c r="W84" s="14"/>
      <c r="X84" s="14"/>
      <c r="Y84" s="14"/>
      <c r="Z84" s="14"/>
      <c r="AA84" s="14"/>
      <c r="AB84" s="14"/>
      <c r="AC84" s="14"/>
      <c r="AD84" s="14"/>
      <c r="AE84" s="14"/>
      <c r="AF84" s="14"/>
      <c r="AG84" s="14"/>
      <c r="AH84" s="14"/>
      <c r="AI84" s="14"/>
      <c r="AJ84" s="14"/>
      <c r="AK84" s="14"/>
      <c r="AL84" s="14"/>
      <c r="AM84" s="14"/>
      <c r="AN84" s="14"/>
      <c r="AO84" s="16"/>
    </row>
    <row r="85" spans="1:41">
      <c r="A85" s="9"/>
      <c r="B85" s="9"/>
      <c r="C85" s="34"/>
      <c r="D85" s="416"/>
      <c r="E85" s="412"/>
      <c r="F85" s="412"/>
      <c r="G85" s="412"/>
      <c r="H85" s="412"/>
      <c r="I85" s="412"/>
      <c r="J85" s="412"/>
      <c r="K85" s="417"/>
      <c r="L85" s="47"/>
      <c r="M85" s="9"/>
      <c r="N85" s="9"/>
      <c r="O85" s="9"/>
      <c r="P85" s="9"/>
      <c r="Q85" s="9"/>
      <c r="R85" s="9"/>
      <c r="S85" s="9"/>
      <c r="T85" s="9"/>
      <c r="U85" s="14"/>
      <c r="V85" s="14"/>
      <c r="W85" s="14"/>
      <c r="X85" s="14"/>
      <c r="Y85" s="14"/>
      <c r="Z85" s="14"/>
      <c r="AA85" s="14"/>
      <c r="AB85" s="14"/>
      <c r="AC85" s="14"/>
      <c r="AD85" s="14"/>
      <c r="AE85" s="14"/>
      <c r="AF85" s="14"/>
      <c r="AG85" s="14"/>
      <c r="AH85" s="14"/>
      <c r="AI85" s="14"/>
      <c r="AJ85" s="14"/>
      <c r="AK85" s="14"/>
      <c r="AL85" s="14"/>
      <c r="AM85" s="14"/>
      <c r="AN85" s="14"/>
      <c r="AO85" s="16"/>
    </row>
    <row r="86" spans="1:41">
      <c r="A86" s="9"/>
      <c r="B86" s="9"/>
      <c r="C86" s="34"/>
      <c r="D86" s="416"/>
      <c r="E86" s="412"/>
      <c r="F86" s="412"/>
      <c r="G86" s="412"/>
      <c r="H86" s="412"/>
      <c r="I86" s="412"/>
      <c r="J86" s="412"/>
      <c r="K86" s="417"/>
      <c r="L86" s="47"/>
      <c r="M86" s="9"/>
      <c r="N86" s="9"/>
      <c r="O86" s="9"/>
      <c r="P86" s="9"/>
      <c r="Q86" s="9"/>
      <c r="R86" s="9"/>
      <c r="S86" s="9"/>
      <c r="T86" s="9"/>
      <c r="U86" s="14"/>
      <c r="V86" s="14"/>
      <c r="W86" s="14"/>
      <c r="X86" s="14"/>
      <c r="Y86" s="14"/>
      <c r="Z86" s="14"/>
      <c r="AA86" s="14"/>
      <c r="AB86" s="14"/>
      <c r="AC86" s="14"/>
      <c r="AD86" s="14"/>
      <c r="AE86" s="14"/>
      <c r="AF86" s="14"/>
      <c r="AG86" s="14"/>
      <c r="AH86" s="14"/>
      <c r="AI86" s="14"/>
      <c r="AJ86" s="14"/>
      <c r="AK86" s="14"/>
      <c r="AL86" s="14"/>
      <c r="AM86" s="14"/>
      <c r="AN86" s="14"/>
      <c r="AO86" s="16"/>
    </row>
    <row r="87" spans="1:41">
      <c r="A87" s="9"/>
      <c r="B87" s="9"/>
      <c r="C87" s="34"/>
      <c r="D87" s="416"/>
      <c r="E87" s="412"/>
      <c r="F87" s="412"/>
      <c r="G87" s="412"/>
      <c r="H87" s="412"/>
      <c r="I87" s="412"/>
      <c r="J87" s="412"/>
      <c r="K87" s="417"/>
      <c r="L87" s="47"/>
      <c r="M87" s="9"/>
      <c r="N87" s="9"/>
      <c r="O87" s="9"/>
      <c r="P87" s="9"/>
      <c r="Q87" s="9"/>
      <c r="R87" s="9"/>
      <c r="S87" s="9"/>
      <c r="T87" s="9"/>
      <c r="U87" s="14"/>
      <c r="V87" s="14"/>
      <c r="W87" s="14"/>
      <c r="X87" s="14"/>
      <c r="Y87" s="14"/>
      <c r="Z87" s="14"/>
      <c r="AA87" s="14"/>
      <c r="AB87" s="14"/>
      <c r="AC87" s="14"/>
      <c r="AD87" s="14"/>
      <c r="AE87" s="14"/>
      <c r="AF87" s="14"/>
      <c r="AG87" s="14"/>
      <c r="AH87" s="14"/>
      <c r="AI87" s="14"/>
      <c r="AJ87" s="14"/>
      <c r="AK87" s="14"/>
      <c r="AL87" s="14"/>
      <c r="AM87" s="14"/>
      <c r="AN87" s="14"/>
      <c r="AO87" s="16"/>
    </row>
    <row r="88" spans="1:41">
      <c r="A88" s="9"/>
      <c r="B88" s="9"/>
      <c r="C88" s="34"/>
      <c r="D88" s="416"/>
      <c r="E88" s="412"/>
      <c r="F88" s="412"/>
      <c r="G88" s="412"/>
      <c r="H88" s="412"/>
      <c r="I88" s="412"/>
      <c r="J88" s="412"/>
      <c r="K88" s="417"/>
      <c r="L88" s="47"/>
      <c r="M88" s="9"/>
      <c r="N88" s="9"/>
      <c r="O88" s="9"/>
      <c r="P88" s="9"/>
      <c r="Q88" s="9"/>
      <c r="R88" s="9"/>
      <c r="S88" s="9"/>
      <c r="T88" s="9"/>
      <c r="U88" s="14"/>
      <c r="V88" s="14"/>
      <c r="W88" s="14"/>
      <c r="X88" s="14"/>
      <c r="Y88" s="14"/>
      <c r="Z88" s="14"/>
      <c r="AA88" s="14"/>
      <c r="AB88" s="14"/>
      <c r="AC88" s="14"/>
      <c r="AD88" s="14"/>
      <c r="AE88" s="14"/>
      <c r="AF88" s="14"/>
      <c r="AG88" s="14"/>
      <c r="AH88" s="14"/>
      <c r="AI88" s="14"/>
      <c r="AJ88" s="14"/>
      <c r="AK88" s="14"/>
      <c r="AL88" s="14"/>
      <c r="AM88" s="14"/>
      <c r="AN88" s="14"/>
      <c r="AO88" s="16"/>
    </row>
    <row r="89" spans="1:41">
      <c r="A89" s="9"/>
      <c r="B89" s="9"/>
      <c r="C89" s="34"/>
      <c r="D89" s="416"/>
      <c r="E89" s="412"/>
      <c r="F89" s="412"/>
      <c r="G89" s="412"/>
      <c r="H89" s="412"/>
      <c r="I89" s="412"/>
      <c r="J89" s="412"/>
      <c r="K89" s="417"/>
      <c r="L89" s="47"/>
      <c r="M89" s="9"/>
      <c r="N89" s="9"/>
      <c r="O89" s="9"/>
      <c r="P89" s="9"/>
      <c r="Q89" s="9"/>
      <c r="R89" s="9"/>
      <c r="S89" s="9"/>
      <c r="T89" s="9"/>
      <c r="U89" s="14"/>
      <c r="V89" s="14"/>
      <c r="W89" s="14"/>
      <c r="X89" s="14"/>
      <c r="Y89" s="14"/>
      <c r="Z89" s="14"/>
      <c r="AA89" s="14"/>
      <c r="AB89" s="14"/>
      <c r="AC89" s="14"/>
      <c r="AD89" s="14"/>
      <c r="AE89" s="14"/>
      <c r="AF89" s="14"/>
      <c r="AG89" s="14"/>
      <c r="AH89" s="14"/>
      <c r="AI89" s="14"/>
      <c r="AJ89" s="14"/>
      <c r="AK89" s="14"/>
      <c r="AL89" s="14"/>
      <c r="AM89" s="14"/>
      <c r="AN89" s="14"/>
      <c r="AO89" s="16"/>
    </row>
    <row r="90" spans="1:41">
      <c r="A90" s="9"/>
      <c r="B90" s="9"/>
      <c r="C90" s="34"/>
      <c r="D90" s="416"/>
      <c r="E90" s="412"/>
      <c r="F90" s="412"/>
      <c r="G90" s="412"/>
      <c r="H90" s="412"/>
      <c r="I90" s="412"/>
      <c r="J90" s="412"/>
      <c r="K90" s="417"/>
      <c r="L90" s="47"/>
      <c r="M90" s="9"/>
      <c r="N90" s="9"/>
      <c r="O90" s="9"/>
      <c r="P90" s="9"/>
      <c r="Q90" s="9"/>
      <c r="R90" s="9"/>
      <c r="S90" s="9"/>
      <c r="T90" s="9"/>
      <c r="U90" s="14"/>
      <c r="V90" s="14"/>
      <c r="W90" s="14"/>
      <c r="X90" s="14"/>
      <c r="Y90" s="14"/>
      <c r="Z90" s="14"/>
      <c r="AA90" s="14"/>
      <c r="AB90" s="14"/>
      <c r="AC90" s="14"/>
      <c r="AD90" s="14"/>
      <c r="AE90" s="14"/>
      <c r="AF90" s="14"/>
      <c r="AG90" s="14"/>
      <c r="AH90" s="14"/>
      <c r="AI90" s="14"/>
      <c r="AJ90" s="14"/>
      <c r="AK90" s="14"/>
      <c r="AL90" s="14"/>
      <c r="AM90" s="14"/>
      <c r="AN90" s="14"/>
      <c r="AO90" s="16"/>
    </row>
    <row r="91" spans="1:41">
      <c r="A91" s="9"/>
      <c r="B91" s="9"/>
      <c r="C91" s="34"/>
      <c r="D91" s="416"/>
      <c r="E91" s="412"/>
      <c r="F91" s="412"/>
      <c r="G91" s="412"/>
      <c r="H91" s="412"/>
      <c r="I91" s="412"/>
      <c r="J91" s="412"/>
      <c r="K91" s="417"/>
      <c r="L91" s="47"/>
      <c r="M91" s="9"/>
      <c r="N91" s="9"/>
      <c r="O91" s="9"/>
      <c r="P91" s="9"/>
      <c r="Q91" s="9"/>
      <c r="R91" s="9"/>
      <c r="S91" s="9"/>
      <c r="T91" s="9"/>
      <c r="U91" s="14"/>
      <c r="V91" s="14"/>
      <c r="W91" s="14"/>
      <c r="X91" s="14"/>
      <c r="Y91" s="14"/>
      <c r="Z91" s="14"/>
      <c r="AA91" s="14"/>
      <c r="AB91" s="14"/>
      <c r="AC91" s="14"/>
      <c r="AD91" s="14"/>
      <c r="AE91" s="14"/>
      <c r="AF91" s="14"/>
      <c r="AG91" s="14"/>
      <c r="AH91" s="14"/>
      <c r="AI91" s="14"/>
      <c r="AJ91" s="14"/>
      <c r="AK91" s="14"/>
      <c r="AL91" s="14"/>
      <c r="AM91" s="14"/>
      <c r="AN91" s="14"/>
      <c r="AO91" s="16"/>
    </row>
    <row r="92" spans="1:41">
      <c r="A92" s="9"/>
      <c r="B92" s="9"/>
      <c r="C92" s="34"/>
      <c r="D92" s="416"/>
      <c r="E92" s="412"/>
      <c r="F92" s="412"/>
      <c r="G92" s="412"/>
      <c r="H92" s="412"/>
      <c r="I92" s="412"/>
      <c r="J92" s="412"/>
      <c r="K92" s="417"/>
      <c r="L92" s="47"/>
      <c r="M92" s="9"/>
      <c r="N92" s="9"/>
      <c r="O92" s="9"/>
      <c r="P92" s="9"/>
      <c r="Q92" s="9"/>
      <c r="R92" s="9"/>
      <c r="S92" s="9"/>
      <c r="T92" s="9"/>
      <c r="U92" s="14"/>
      <c r="V92" s="14"/>
      <c r="W92" s="14"/>
      <c r="X92" s="14"/>
      <c r="Y92" s="14"/>
      <c r="Z92" s="14"/>
      <c r="AA92" s="14"/>
      <c r="AB92" s="14"/>
      <c r="AC92" s="14"/>
      <c r="AD92" s="14"/>
      <c r="AE92" s="14"/>
      <c r="AF92" s="14"/>
      <c r="AG92" s="14"/>
      <c r="AH92" s="14"/>
      <c r="AI92" s="14"/>
      <c r="AJ92" s="14"/>
      <c r="AK92" s="14"/>
      <c r="AL92" s="14"/>
      <c r="AM92" s="14"/>
      <c r="AN92" s="14"/>
      <c r="AO92" s="16"/>
    </row>
    <row r="93" spans="1:41">
      <c r="A93" s="9"/>
      <c r="B93" s="9"/>
      <c r="C93" s="34"/>
      <c r="D93" s="416"/>
      <c r="E93" s="412"/>
      <c r="F93" s="412"/>
      <c r="G93" s="412"/>
      <c r="H93" s="412"/>
      <c r="I93" s="412"/>
      <c r="J93" s="412"/>
      <c r="K93" s="417"/>
      <c r="L93" s="47"/>
      <c r="M93" s="9"/>
      <c r="N93" s="9"/>
      <c r="O93" s="9"/>
      <c r="P93" s="9"/>
      <c r="Q93" s="9"/>
      <c r="R93" s="9"/>
      <c r="S93" s="9"/>
      <c r="T93" s="9"/>
      <c r="U93" s="14"/>
      <c r="V93" s="14"/>
      <c r="W93" s="14"/>
      <c r="X93" s="14"/>
      <c r="Y93" s="14"/>
      <c r="Z93" s="14"/>
      <c r="AA93" s="14"/>
      <c r="AB93" s="14"/>
      <c r="AC93" s="14"/>
      <c r="AD93" s="14"/>
      <c r="AE93" s="14"/>
      <c r="AF93" s="14"/>
      <c r="AG93" s="14"/>
      <c r="AH93" s="14"/>
      <c r="AI93" s="14"/>
      <c r="AJ93" s="14"/>
      <c r="AK93" s="14"/>
      <c r="AL93" s="14"/>
      <c r="AM93" s="14"/>
      <c r="AN93" s="14"/>
      <c r="AO93" s="16"/>
    </row>
    <row r="94" spans="1:41">
      <c r="A94" s="9"/>
      <c r="B94" s="9"/>
      <c r="C94" s="34"/>
      <c r="D94" s="416"/>
      <c r="E94" s="412"/>
      <c r="F94" s="412"/>
      <c r="G94" s="412"/>
      <c r="H94" s="412"/>
      <c r="I94" s="412"/>
      <c r="J94" s="412"/>
      <c r="K94" s="417"/>
      <c r="L94" s="47"/>
      <c r="M94" s="9"/>
      <c r="N94" s="9"/>
      <c r="O94" s="9"/>
      <c r="P94" s="9"/>
      <c r="Q94" s="9"/>
      <c r="R94" s="9"/>
      <c r="S94" s="9"/>
      <c r="T94" s="9"/>
      <c r="U94" s="14"/>
      <c r="V94" s="14"/>
      <c r="W94" s="14"/>
      <c r="X94" s="14"/>
      <c r="Y94" s="14"/>
      <c r="Z94" s="14"/>
      <c r="AA94" s="14"/>
      <c r="AB94" s="14"/>
      <c r="AC94" s="14"/>
      <c r="AD94" s="14"/>
      <c r="AE94" s="14"/>
      <c r="AF94" s="14"/>
      <c r="AG94" s="14"/>
      <c r="AH94" s="14"/>
      <c r="AI94" s="14"/>
      <c r="AJ94" s="14"/>
      <c r="AK94" s="14"/>
      <c r="AL94" s="14"/>
      <c r="AM94" s="14"/>
      <c r="AN94" s="14"/>
      <c r="AO94" s="16"/>
    </row>
    <row r="95" spans="1:41">
      <c r="A95" s="9"/>
      <c r="B95" s="9"/>
      <c r="C95" s="34"/>
      <c r="D95" s="416"/>
      <c r="E95" s="412"/>
      <c r="F95" s="412"/>
      <c r="G95" s="412"/>
      <c r="H95" s="412"/>
      <c r="I95" s="412"/>
      <c r="J95" s="412"/>
      <c r="K95" s="417"/>
      <c r="L95" s="47"/>
      <c r="M95" s="9"/>
      <c r="N95" s="9"/>
      <c r="O95" s="9"/>
      <c r="P95" s="9"/>
      <c r="Q95" s="9"/>
      <c r="R95" s="9"/>
      <c r="S95" s="9"/>
      <c r="T95" s="9"/>
      <c r="U95" s="14"/>
      <c r="V95" s="14"/>
      <c r="W95" s="14"/>
      <c r="X95" s="14"/>
      <c r="Y95" s="14"/>
      <c r="Z95" s="14"/>
      <c r="AA95" s="14"/>
      <c r="AB95" s="14"/>
      <c r="AC95" s="14"/>
      <c r="AD95" s="14"/>
      <c r="AE95" s="14"/>
      <c r="AF95" s="14"/>
      <c r="AG95" s="14"/>
      <c r="AH95" s="14"/>
      <c r="AI95" s="14"/>
      <c r="AJ95" s="14"/>
      <c r="AK95" s="14"/>
      <c r="AL95" s="14"/>
      <c r="AM95" s="14"/>
      <c r="AN95" s="14"/>
      <c r="AO95" s="16"/>
    </row>
    <row r="96" spans="1:41">
      <c r="A96" s="9"/>
      <c r="B96" s="9"/>
      <c r="C96" s="34"/>
      <c r="D96" s="416"/>
      <c r="E96" s="412"/>
      <c r="F96" s="412"/>
      <c r="G96" s="412"/>
      <c r="H96" s="412"/>
      <c r="I96" s="412"/>
      <c r="J96" s="412"/>
      <c r="K96" s="417"/>
      <c r="L96" s="47"/>
      <c r="M96" s="9"/>
      <c r="N96" s="9"/>
      <c r="O96" s="9"/>
      <c r="P96" s="9"/>
      <c r="Q96" s="9"/>
      <c r="R96" s="9"/>
      <c r="S96" s="9"/>
      <c r="T96" s="9"/>
      <c r="U96" s="14"/>
      <c r="V96" s="14"/>
      <c r="W96" s="14"/>
      <c r="X96" s="14"/>
      <c r="Y96" s="14"/>
      <c r="Z96" s="14"/>
      <c r="AA96" s="14"/>
      <c r="AB96" s="14"/>
      <c r="AC96" s="14"/>
      <c r="AD96" s="14"/>
      <c r="AE96" s="14"/>
      <c r="AF96" s="14"/>
      <c r="AG96" s="14"/>
      <c r="AH96" s="14"/>
      <c r="AI96" s="14"/>
      <c r="AJ96" s="14"/>
      <c r="AK96" s="14"/>
      <c r="AL96" s="14"/>
      <c r="AM96" s="14"/>
      <c r="AN96" s="14"/>
      <c r="AO96" s="16"/>
    </row>
    <row r="97" spans="1:41">
      <c r="A97" s="9"/>
      <c r="B97" s="9"/>
      <c r="C97" s="34"/>
      <c r="D97" s="416"/>
      <c r="E97" s="412"/>
      <c r="F97" s="412"/>
      <c r="G97" s="412"/>
      <c r="H97" s="412"/>
      <c r="I97" s="412"/>
      <c r="J97" s="412"/>
      <c r="K97" s="417"/>
      <c r="L97" s="47"/>
      <c r="M97" s="9"/>
      <c r="N97" s="9"/>
      <c r="O97" s="9"/>
      <c r="P97" s="9"/>
      <c r="Q97" s="9"/>
      <c r="R97" s="9"/>
      <c r="S97" s="9"/>
      <c r="T97" s="9"/>
      <c r="U97" s="14"/>
      <c r="V97" s="14"/>
      <c r="W97" s="14"/>
      <c r="X97" s="14"/>
      <c r="Y97" s="14"/>
      <c r="Z97" s="14"/>
      <c r="AA97" s="14"/>
      <c r="AB97" s="14"/>
      <c r="AC97" s="14"/>
      <c r="AD97" s="14"/>
      <c r="AE97" s="14"/>
      <c r="AF97" s="14"/>
      <c r="AG97" s="14"/>
      <c r="AH97" s="14"/>
      <c r="AI97" s="14"/>
      <c r="AJ97" s="14"/>
      <c r="AK97" s="14"/>
      <c r="AL97" s="14"/>
      <c r="AM97" s="14"/>
      <c r="AN97" s="14"/>
      <c r="AO97" s="16"/>
    </row>
    <row r="98" spans="1:41" ht="9" customHeight="1">
      <c r="A98" s="9"/>
      <c r="B98" s="9"/>
      <c r="C98" s="34"/>
      <c r="D98" s="418"/>
      <c r="E98" s="419"/>
      <c r="F98" s="419"/>
      <c r="G98" s="419"/>
      <c r="H98" s="419"/>
      <c r="I98" s="419"/>
      <c r="J98" s="419"/>
      <c r="K98" s="420"/>
      <c r="L98" s="47"/>
      <c r="M98" s="9"/>
      <c r="N98" s="9"/>
      <c r="O98" s="9"/>
      <c r="P98" s="9"/>
      <c r="Q98" s="9"/>
      <c r="R98" s="9"/>
      <c r="S98" s="9"/>
      <c r="T98" s="9"/>
      <c r="U98" s="14"/>
      <c r="V98" s="14"/>
      <c r="W98" s="14"/>
      <c r="X98" s="14"/>
      <c r="Y98" s="14"/>
      <c r="Z98" s="14"/>
      <c r="AA98" s="14"/>
      <c r="AB98" s="14"/>
      <c r="AC98" s="14"/>
      <c r="AD98" s="14"/>
      <c r="AE98" s="14"/>
      <c r="AF98" s="14"/>
      <c r="AG98" s="14"/>
      <c r="AH98" s="14"/>
      <c r="AI98" s="14"/>
      <c r="AJ98" s="14"/>
      <c r="AK98" s="14"/>
      <c r="AL98" s="14"/>
      <c r="AM98" s="14"/>
      <c r="AN98" s="14"/>
      <c r="AO98" s="16"/>
    </row>
    <row r="99" spans="1:41" ht="9.9499999999999993" customHeight="1">
      <c r="A99" s="9"/>
      <c r="B99" s="9"/>
      <c r="C99" s="36"/>
      <c r="D99" s="286"/>
      <c r="E99" s="286"/>
      <c r="F99" s="286"/>
      <c r="G99" s="286"/>
      <c r="H99" s="286"/>
      <c r="I99" s="286"/>
      <c r="J99" s="286"/>
      <c r="K99" s="286"/>
      <c r="L99" s="50"/>
      <c r="M99" s="9"/>
      <c r="N99" s="9"/>
      <c r="O99" s="9"/>
      <c r="P99" s="9"/>
      <c r="Q99" s="9"/>
      <c r="R99" s="9"/>
      <c r="S99" s="9"/>
      <c r="T99" s="9"/>
      <c r="U99" s="14"/>
      <c r="V99" s="14"/>
      <c r="W99" s="14"/>
      <c r="X99" s="14"/>
      <c r="Y99" s="14"/>
      <c r="Z99" s="14"/>
      <c r="AA99" s="14"/>
      <c r="AB99" s="14"/>
      <c r="AC99" s="14"/>
      <c r="AD99" s="14"/>
      <c r="AE99" s="14"/>
      <c r="AF99" s="14"/>
      <c r="AG99" s="14"/>
      <c r="AH99" s="14"/>
      <c r="AI99" s="14"/>
      <c r="AJ99" s="14"/>
      <c r="AK99" s="14"/>
      <c r="AL99" s="14"/>
      <c r="AM99" s="14"/>
      <c r="AN99" s="14"/>
      <c r="AO99" s="16"/>
    </row>
    <row r="100" spans="1:41" ht="15" customHeight="1">
      <c r="A100" s="9"/>
      <c r="B100" s="9"/>
      <c r="C100" s="372"/>
      <c r="D100" s="293"/>
      <c r="E100" s="293"/>
      <c r="F100" s="293"/>
      <c r="G100" s="293"/>
      <c r="H100" s="293"/>
      <c r="I100" s="293"/>
      <c r="J100" s="293"/>
      <c r="K100" s="293"/>
      <c r="L100" s="373"/>
      <c r="M100" s="9"/>
      <c r="N100" s="9"/>
      <c r="O100" s="9"/>
      <c r="P100" s="9"/>
      <c r="Q100" s="9"/>
      <c r="R100" s="9"/>
      <c r="S100" s="9"/>
      <c r="T100" s="9"/>
      <c r="U100" s="14"/>
      <c r="V100" s="14"/>
      <c r="W100" s="14"/>
      <c r="X100" s="14"/>
      <c r="Y100" s="14"/>
      <c r="Z100" s="14"/>
      <c r="AA100" s="14"/>
      <c r="AB100" s="14"/>
      <c r="AC100" s="14"/>
      <c r="AD100" s="14"/>
      <c r="AE100" s="14"/>
      <c r="AF100" s="14"/>
      <c r="AG100" s="14"/>
      <c r="AH100" s="14"/>
      <c r="AI100" s="14"/>
      <c r="AJ100" s="14"/>
      <c r="AK100" s="14"/>
      <c r="AL100" s="14"/>
      <c r="AM100" s="14"/>
      <c r="AN100" s="14"/>
      <c r="AO100" s="16"/>
    </row>
    <row r="101" spans="1:41" ht="15" customHeight="1">
      <c r="A101" s="9"/>
      <c r="B101" s="9"/>
      <c r="C101" s="9"/>
      <c r="D101" s="9"/>
      <c r="E101" s="9"/>
      <c r="F101" s="9"/>
      <c r="G101" s="9"/>
      <c r="H101" s="9"/>
      <c r="I101" s="9"/>
      <c r="J101" s="9"/>
      <c r="K101" s="9"/>
      <c r="L101" s="9"/>
      <c r="M101" s="9"/>
      <c r="N101" s="9"/>
      <c r="O101" s="9"/>
      <c r="P101" s="9"/>
      <c r="Q101" s="9"/>
      <c r="R101" s="9"/>
      <c r="S101" s="9"/>
      <c r="T101" s="9"/>
      <c r="U101" s="14"/>
      <c r="V101" s="14"/>
      <c r="W101" s="14"/>
      <c r="X101" s="14"/>
      <c r="Y101" s="14"/>
      <c r="Z101" s="14"/>
      <c r="AA101" s="14"/>
      <c r="AB101" s="14"/>
      <c r="AC101" s="14"/>
      <c r="AD101" s="14"/>
      <c r="AE101" s="14"/>
      <c r="AF101" s="14"/>
      <c r="AG101" s="14"/>
      <c r="AH101" s="14"/>
      <c r="AI101" s="14"/>
      <c r="AJ101" s="14"/>
      <c r="AK101" s="14"/>
      <c r="AL101" s="14"/>
      <c r="AM101" s="14"/>
      <c r="AN101" s="14"/>
      <c r="AO101" s="16"/>
    </row>
    <row r="102" spans="1:41">
      <c r="A102" s="9"/>
      <c r="B102" s="9"/>
      <c r="C102" s="9"/>
      <c r="D102" s="9"/>
      <c r="E102" s="9"/>
      <c r="F102" s="9"/>
      <c r="G102" s="9"/>
      <c r="H102" s="9"/>
      <c r="I102" s="9"/>
      <c r="J102" s="9"/>
      <c r="K102" s="9"/>
      <c r="L102" s="9"/>
      <c r="M102" s="9"/>
      <c r="N102" s="9"/>
      <c r="O102" s="9"/>
      <c r="P102" s="9"/>
      <c r="Q102" s="9"/>
      <c r="R102" s="9"/>
      <c r="S102" s="9"/>
      <c r="T102" s="9"/>
      <c r="U102" s="14"/>
      <c r="V102" s="14"/>
      <c r="W102" s="14"/>
      <c r="X102" s="14"/>
      <c r="Y102" s="14"/>
      <c r="Z102" s="14"/>
      <c r="AA102" s="14"/>
      <c r="AB102" s="14"/>
      <c r="AC102" s="14"/>
      <c r="AD102" s="14"/>
      <c r="AE102" s="14"/>
      <c r="AF102" s="14"/>
      <c r="AG102" s="14"/>
      <c r="AH102" s="14"/>
      <c r="AI102" s="14"/>
      <c r="AJ102" s="14"/>
      <c r="AK102" s="14"/>
      <c r="AL102" s="14"/>
      <c r="AM102" s="14"/>
      <c r="AN102" s="14"/>
      <c r="AO102" s="16"/>
    </row>
    <row r="103" spans="1:41">
      <c r="A103" s="9"/>
      <c r="B103" s="9"/>
      <c r="C103" s="9"/>
      <c r="D103" s="9"/>
      <c r="E103" s="9"/>
      <c r="F103" s="9"/>
      <c r="G103" s="9"/>
      <c r="H103" s="9"/>
      <c r="I103" s="9"/>
      <c r="J103" s="9"/>
      <c r="K103" s="9"/>
      <c r="L103" s="9"/>
      <c r="M103" s="9"/>
      <c r="N103" s="9"/>
      <c r="O103" s="9"/>
      <c r="P103" s="9"/>
      <c r="Q103" s="9"/>
      <c r="R103" s="9"/>
      <c r="S103" s="9"/>
      <c r="T103" s="9"/>
      <c r="U103" s="14"/>
      <c r="V103" s="14"/>
      <c r="W103" s="14"/>
      <c r="X103" s="14"/>
      <c r="Y103" s="14"/>
      <c r="Z103" s="14"/>
      <c r="AA103" s="14"/>
      <c r="AB103" s="14"/>
      <c r="AC103" s="14"/>
      <c r="AD103" s="14"/>
      <c r="AE103" s="14"/>
      <c r="AF103" s="14"/>
      <c r="AG103" s="14"/>
      <c r="AH103" s="14"/>
      <c r="AI103" s="14"/>
      <c r="AJ103" s="14"/>
      <c r="AK103" s="14"/>
      <c r="AL103" s="14"/>
      <c r="AM103" s="14"/>
      <c r="AN103" s="14"/>
      <c r="AO103" s="16"/>
    </row>
    <row r="104" spans="1:41">
      <c r="A104" s="9"/>
      <c r="B104" s="9"/>
      <c r="C104" s="9"/>
      <c r="D104" s="9"/>
      <c r="E104" s="9"/>
      <c r="F104" s="9"/>
      <c r="G104" s="9"/>
      <c r="H104" s="9"/>
      <c r="I104" s="9"/>
      <c r="J104" s="9"/>
      <c r="K104" s="9"/>
      <c r="L104" s="9"/>
      <c r="M104" s="9"/>
      <c r="N104" s="9"/>
      <c r="O104" s="9"/>
      <c r="P104" s="9"/>
      <c r="Q104" s="9"/>
      <c r="R104" s="9"/>
      <c r="S104" s="9"/>
      <c r="T104" s="9"/>
      <c r="U104" s="14"/>
      <c r="V104" s="14"/>
      <c r="W104" s="14"/>
      <c r="X104" s="14"/>
      <c r="Y104" s="14"/>
      <c r="Z104" s="14"/>
      <c r="AA104" s="14"/>
      <c r="AB104" s="14"/>
      <c r="AC104" s="14"/>
      <c r="AD104" s="14"/>
      <c r="AE104" s="14"/>
      <c r="AF104" s="14"/>
      <c r="AG104" s="14"/>
      <c r="AH104" s="14"/>
      <c r="AI104" s="14"/>
      <c r="AJ104" s="14"/>
      <c r="AK104" s="14"/>
      <c r="AL104" s="14"/>
      <c r="AM104" s="14"/>
      <c r="AN104" s="14"/>
      <c r="AO104" s="16"/>
    </row>
    <row r="105" spans="1:41">
      <c r="A105" s="9"/>
      <c r="B105" s="9"/>
      <c r="C105" s="9"/>
      <c r="D105" s="9"/>
      <c r="E105" s="9"/>
      <c r="F105" s="9"/>
      <c r="G105" s="9"/>
      <c r="H105" s="9"/>
      <c r="I105" s="9"/>
      <c r="J105" s="9"/>
      <c r="K105" s="9"/>
      <c r="L105" s="9"/>
      <c r="M105" s="9"/>
      <c r="N105" s="9"/>
      <c r="O105" s="9"/>
      <c r="P105" s="9"/>
      <c r="Q105" s="9"/>
      <c r="R105" s="9"/>
      <c r="S105" s="9"/>
      <c r="T105" s="9"/>
      <c r="U105" s="14"/>
      <c r="V105" s="14"/>
      <c r="W105" s="14"/>
      <c r="X105" s="14"/>
      <c r="Y105" s="14"/>
      <c r="Z105" s="14"/>
      <c r="AA105" s="14"/>
      <c r="AB105" s="14"/>
      <c r="AC105" s="14"/>
      <c r="AD105" s="14"/>
      <c r="AE105" s="14"/>
      <c r="AF105" s="14"/>
      <c r="AG105" s="14"/>
      <c r="AH105" s="14"/>
      <c r="AI105" s="14"/>
      <c r="AJ105" s="14"/>
      <c r="AK105" s="14"/>
      <c r="AL105" s="14"/>
      <c r="AM105" s="14"/>
      <c r="AN105" s="14"/>
      <c r="AO105" s="16"/>
    </row>
    <row r="106" spans="1:41">
      <c r="A106" s="9"/>
      <c r="B106" s="9"/>
      <c r="C106" s="9"/>
      <c r="D106" s="9"/>
      <c r="E106" s="9"/>
      <c r="F106" s="9"/>
      <c r="G106" s="9"/>
      <c r="H106" s="9"/>
      <c r="I106" s="9"/>
      <c r="J106" s="9"/>
      <c r="K106" s="9"/>
      <c r="L106" s="9"/>
      <c r="M106" s="9"/>
      <c r="N106" s="9"/>
      <c r="O106" s="9"/>
      <c r="P106" s="9"/>
      <c r="Q106" s="9"/>
      <c r="R106" s="9"/>
      <c r="S106" s="9"/>
      <c r="T106" s="9"/>
      <c r="U106" s="14"/>
      <c r="V106" s="14"/>
      <c r="W106" s="14"/>
      <c r="X106" s="14"/>
      <c r="Y106" s="14"/>
      <c r="Z106" s="14"/>
      <c r="AA106" s="14"/>
      <c r="AB106" s="14"/>
      <c r="AC106" s="14"/>
      <c r="AD106" s="14"/>
      <c r="AE106" s="14"/>
      <c r="AF106" s="14"/>
      <c r="AG106" s="14"/>
      <c r="AH106" s="14"/>
      <c r="AI106" s="14"/>
      <c r="AJ106" s="14"/>
      <c r="AK106" s="14"/>
      <c r="AL106" s="14"/>
      <c r="AM106" s="14"/>
      <c r="AN106" s="14"/>
      <c r="AO106" s="16"/>
    </row>
    <row r="107" spans="1:41">
      <c r="A107" s="9"/>
      <c r="B107" s="9"/>
      <c r="C107" s="9"/>
      <c r="D107" s="9"/>
      <c r="E107" s="9"/>
      <c r="F107" s="9"/>
      <c r="G107" s="9"/>
      <c r="H107" s="9"/>
      <c r="I107" s="9"/>
      <c r="J107" s="9"/>
      <c r="K107" s="9"/>
      <c r="L107" s="9"/>
      <c r="M107" s="9"/>
      <c r="N107" s="9"/>
      <c r="O107" s="9"/>
      <c r="P107" s="9"/>
      <c r="Q107" s="9"/>
      <c r="R107" s="9"/>
      <c r="S107" s="9"/>
      <c r="T107" s="9"/>
      <c r="U107" s="14"/>
      <c r="V107" s="14"/>
      <c r="W107" s="14"/>
      <c r="X107" s="14"/>
      <c r="Y107" s="14"/>
      <c r="Z107" s="14"/>
      <c r="AA107" s="14"/>
      <c r="AB107" s="14"/>
      <c r="AC107" s="14"/>
      <c r="AD107" s="14"/>
      <c r="AE107" s="14"/>
      <c r="AF107" s="14"/>
      <c r="AG107" s="14"/>
      <c r="AH107" s="14"/>
      <c r="AI107" s="14"/>
      <c r="AJ107" s="14"/>
      <c r="AK107" s="14"/>
      <c r="AL107" s="14"/>
      <c r="AM107" s="14"/>
      <c r="AN107" s="14"/>
      <c r="AO107" s="16"/>
    </row>
    <row r="108" spans="1:41">
      <c r="A108" s="9"/>
      <c r="B108" s="9"/>
      <c r="C108" s="9"/>
      <c r="D108" s="9"/>
      <c r="E108" s="9"/>
      <c r="F108" s="9"/>
      <c r="G108" s="9"/>
      <c r="H108" s="9"/>
      <c r="I108" s="9"/>
      <c r="J108" s="9"/>
      <c r="K108" s="9"/>
      <c r="L108" s="9"/>
      <c r="M108" s="9"/>
      <c r="N108" s="9"/>
      <c r="O108" s="9"/>
      <c r="P108" s="9"/>
      <c r="Q108" s="9"/>
      <c r="R108" s="9"/>
      <c r="S108" s="9"/>
      <c r="T108" s="9"/>
      <c r="U108" s="14"/>
      <c r="V108" s="14"/>
      <c r="W108" s="14"/>
      <c r="X108" s="14"/>
      <c r="Y108" s="14"/>
      <c r="Z108" s="14"/>
      <c r="AA108" s="14"/>
      <c r="AB108" s="14"/>
      <c r="AC108" s="14"/>
      <c r="AD108" s="14"/>
      <c r="AE108" s="14"/>
      <c r="AF108" s="14"/>
      <c r="AG108" s="14"/>
      <c r="AH108" s="14"/>
      <c r="AI108" s="14"/>
      <c r="AJ108" s="14"/>
      <c r="AK108" s="14"/>
      <c r="AL108" s="14"/>
      <c r="AM108" s="14"/>
      <c r="AN108" s="14"/>
      <c r="AO108" s="16"/>
    </row>
    <row r="109" spans="1:41">
      <c r="A109" s="9"/>
      <c r="B109" s="9"/>
      <c r="C109" s="9"/>
      <c r="D109" s="9"/>
      <c r="E109" s="9"/>
      <c r="F109" s="9"/>
      <c r="G109" s="9"/>
      <c r="H109" s="9"/>
      <c r="I109" s="9"/>
      <c r="J109" s="9"/>
      <c r="K109" s="9"/>
      <c r="L109" s="9"/>
      <c r="M109" s="9"/>
      <c r="N109" s="9"/>
      <c r="O109" s="9"/>
      <c r="P109" s="9"/>
      <c r="Q109" s="9"/>
      <c r="R109" s="9"/>
      <c r="S109" s="9"/>
      <c r="T109" s="9"/>
      <c r="U109" s="14"/>
      <c r="V109" s="14"/>
      <c r="W109" s="14"/>
      <c r="X109" s="14"/>
      <c r="Y109" s="14"/>
      <c r="Z109" s="14"/>
      <c r="AA109" s="14"/>
      <c r="AB109" s="14"/>
      <c r="AC109" s="14"/>
      <c r="AD109" s="14"/>
      <c r="AE109" s="14"/>
      <c r="AF109" s="14"/>
      <c r="AG109" s="14"/>
      <c r="AH109" s="14"/>
      <c r="AI109" s="14"/>
      <c r="AJ109" s="14"/>
      <c r="AK109" s="14"/>
      <c r="AL109" s="14"/>
      <c r="AM109" s="14"/>
      <c r="AN109" s="14"/>
      <c r="AO109" s="16"/>
    </row>
    <row r="110" spans="1:41">
      <c r="A110" s="9"/>
      <c r="B110" s="9"/>
      <c r="C110" s="9"/>
      <c r="D110" s="9"/>
      <c r="E110" s="9"/>
      <c r="F110" s="9"/>
      <c r="G110" s="9"/>
      <c r="H110" s="9"/>
      <c r="I110" s="9"/>
      <c r="J110" s="9"/>
      <c r="K110" s="9"/>
      <c r="L110" s="9"/>
      <c r="M110" s="9"/>
      <c r="N110" s="9"/>
      <c r="O110" s="9"/>
      <c r="P110" s="9"/>
      <c r="Q110" s="9"/>
      <c r="R110" s="9"/>
      <c r="S110" s="9"/>
      <c r="T110" s="9"/>
      <c r="U110" s="14"/>
      <c r="V110" s="14"/>
      <c r="W110" s="14"/>
      <c r="X110" s="14"/>
      <c r="Y110" s="14"/>
      <c r="Z110" s="14"/>
      <c r="AA110" s="14"/>
      <c r="AB110" s="14"/>
      <c r="AC110" s="14"/>
      <c r="AD110" s="14"/>
      <c r="AE110" s="14"/>
      <c r="AF110" s="14"/>
      <c r="AG110" s="14"/>
      <c r="AH110" s="14"/>
      <c r="AI110" s="14"/>
      <c r="AJ110" s="14"/>
      <c r="AK110" s="14"/>
      <c r="AL110" s="14"/>
      <c r="AM110" s="14"/>
      <c r="AN110" s="14"/>
      <c r="AO110" s="16"/>
    </row>
    <row r="111" spans="1:41">
      <c r="A111" s="9"/>
      <c r="B111" s="9"/>
      <c r="C111" s="9"/>
      <c r="D111" s="9"/>
      <c r="E111" s="9"/>
      <c r="F111" s="9"/>
      <c r="G111" s="9"/>
      <c r="H111" s="9"/>
      <c r="I111" s="9"/>
      <c r="J111" s="9"/>
      <c r="K111" s="9"/>
      <c r="L111" s="9"/>
      <c r="M111" s="9"/>
      <c r="N111" s="9"/>
      <c r="O111" s="9"/>
      <c r="P111" s="9"/>
      <c r="Q111" s="9"/>
      <c r="R111" s="9"/>
      <c r="S111" s="9"/>
      <c r="T111" s="9"/>
      <c r="U111" s="14"/>
      <c r="V111" s="14"/>
      <c r="W111" s="14"/>
      <c r="X111" s="14"/>
      <c r="Y111" s="14"/>
      <c r="Z111" s="14"/>
      <c r="AA111" s="14"/>
      <c r="AB111" s="14"/>
      <c r="AC111" s="14"/>
      <c r="AD111" s="14"/>
      <c r="AE111" s="14"/>
      <c r="AF111" s="14"/>
      <c r="AG111" s="14"/>
      <c r="AH111" s="14"/>
      <c r="AI111" s="14"/>
      <c r="AJ111" s="14"/>
      <c r="AK111" s="14"/>
      <c r="AL111" s="14"/>
      <c r="AM111" s="14"/>
      <c r="AN111" s="14"/>
      <c r="AO111" s="16"/>
    </row>
    <row r="112" spans="1:41">
      <c r="A112" s="9"/>
      <c r="B112" s="9"/>
      <c r="C112" s="9"/>
      <c r="D112" s="9"/>
      <c r="E112" s="9"/>
      <c r="F112" s="9"/>
      <c r="G112" s="9"/>
      <c r="H112" s="9"/>
      <c r="I112" s="9"/>
      <c r="J112" s="9"/>
      <c r="K112" s="9"/>
      <c r="L112" s="9"/>
      <c r="M112" s="9"/>
      <c r="N112" s="9"/>
      <c r="O112" s="9"/>
      <c r="P112" s="9"/>
      <c r="Q112" s="9"/>
      <c r="R112" s="9"/>
      <c r="S112" s="9"/>
      <c r="T112" s="9"/>
      <c r="U112" s="14"/>
      <c r="V112" s="14"/>
      <c r="W112" s="14"/>
      <c r="X112" s="14"/>
      <c r="Y112" s="14"/>
      <c r="Z112" s="14"/>
      <c r="AA112" s="14"/>
      <c r="AB112" s="14"/>
      <c r="AC112" s="14"/>
      <c r="AD112" s="14"/>
      <c r="AE112" s="14"/>
      <c r="AF112" s="14"/>
      <c r="AG112" s="14"/>
      <c r="AH112" s="14"/>
      <c r="AI112" s="14"/>
      <c r="AJ112" s="14"/>
      <c r="AK112" s="14"/>
      <c r="AL112" s="14"/>
      <c r="AM112" s="14"/>
      <c r="AN112" s="14"/>
      <c r="AO112" s="16"/>
    </row>
    <row r="113" spans="1:41">
      <c r="A113" s="9"/>
      <c r="B113" s="9"/>
      <c r="C113" s="9"/>
      <c r="D113" s="9"/>
      <c r="E113" s="9"/>
      <c r="F113" s="9"/>
      <c r="G113" s="9"/>
      <c r="H113" s="9"/>
      <c r="I113" s="9"/>
      <c r="J113" s="9"/>
      <c r="K113" s="9"/>
      <c r="L113" s="9"/>
      <c r="M113" s="9"/>
      <c r="N113" s="9"/>
      <c r="O113" s="9"/>
      <c r="P113" s="9"/>
      <c r="Q113" s="9"/>
      <c r="R113" s="9"/>
      <c r="S113" s="9"/>
      <c r="T113" s="9"/>
      <c r="U113" s="14"/>
      <c r="V113" s="14"/>
      <c r="W113" s="14"/>
      <c r="X113" s="14"/>
      <c r="Y113" s="14"/>
      <c r="Z113" s="14"/>
      <c r="AA113" s="14"/>
      <c r="AB113" s="14"/>
      <c r="AC113" s="14"/>
      <c r="AD113" s="14"/>
      <c r="AE113" s="14"/>
      <c r="AF113" s="14"/>
      <c r="AG113" s="14"/>
      <c r="AH113" s="14"/>
      <c r="AI113" s="14"/>
      <c r="AJ113" s="14"/>
      <c r="AK113" s="14"/>
      <c r="AL113" s="14"/>
      <c r="AM113" s="14"/>
      <c r="AN113" s="14"/>
      <c r="AO113" s="16"/>
    </row>
    <row r="114" spans="1:41">
      <c r="A114" s="9"/>
      <c r="B114" s="9"/>
      <c r="C114" s="9"/>
      <c r="D114" s="9"/>
      <c r="E114" s="9"/>
      <c r="F114" s="9"/>
      <c r="G114" s="9"/>
      <c r="H114" s="9"/>
      <c r="I114" s="9"/>
      <c r="J114" s="9"/>
      <c r="K114" s="9"/>
      <c r="L114" s="9"/>
      <c r="M114" s="9"/>
      <c r="N114" s="9"/>
      <c r="O114" s="9"/>
      <c r="P114" s="9"/>
      <c r="Q114" s="9"/>
      <c r="R114" s="9"/>
      <c r="S114" s="9"/>
      <c r="T114" s="9"/>
      <c r="U114" s="14"/>
      <c r="V114" s="14"/>
      <c r="W114" s="14"/>
      <c r="X114" s="14"/>
      <c r="Y114" s="14"/>
      <c r="Z114" s="14"/>
      <c r="AA114" s="14"/>
      <c r="AB114" s="14"/>
      <c r="AC114" s="14"/>
      <c r="AD114" s="14"/>
      <c r="AE114" s="14"/>
      <c r="AF114" s="14"/>
      <c r="AG114" s="14"/>
      <c r="AH114" s="14"/>
      <c r="AI114" s="14"/>
      <c r="AJ114" s="14"/>
      <c r="AK114" s="14"/>
      <c r="AL114" s="14"/>
      <c r="AM114" s="14"/>
      <c r="AN114" s="14"/>
      <c r="AO114" s="16"/>
    </row>
    <row r="115" spans="1:41">
      <c r="A115" s="9"/>
      <c r="B115" s="9"/>
      <c r="C115" s="9"/>
      <c r="D115" s="9"/>
      <c r="E115" s="9"/>
      <c r="F115" s="9"/>
      <c r="G115" s="9"/>
      <c r="H115" s="9"/>
      <c r="I115" s="9"/>
      <c r="J115" s="9"/>
      <c r="K115" s="9"/>
      <c r="L115" s="9"/>
      <c r="M115" s="9"/>
      <c r="N115" s="9"/>
      <c r="O115" s="9"/>
      <c r="P115" s="9"/>
      <c r="Q115" s="9"/>
      <c r="R115" s="9"/>
      <c r="S115" s="9"/>
      <c r="T115" s="9"/>
      <c r="U115" s="14"/>
      <c r="V115" s="14"/>
      <c r="W115" s="14"/>
      <c r="X115" s="14"/>
      <c r="Y115" s="14"/>
      <c r="Z115" s="14"/>
      <c r="AA115" s="14"/>
      <c r="AB115" s="14"/>
      <c r="AC115" s="14"/>
      <c r="AD115" s="14"/>
      <c r="AE115" s="14"/>
      <c r="AF115" s="14"/>
      <c r="AG115" s="14"/>
      <c r="AH115" s="14"/>
      <c r="AI115" s="14"/>
      <c r="AJ115" s="14"/>
      <c r="AK115" s="14"/>
      <c r="AL115" s="14"/>
      <c r="AM115" s="14"/>
      <c r="AN115" s="14"/>
      <c r="AO115" s="16"/>
    </row>
    <row r="116" spans="1:41">
      <c r="A116" s="9"/>
      <c r="B116" s="9"/>
      <c r="C116" s="9"/>
      <c r="D116" s="9"/>
      <c r="E116" s="9"/>
      <c r="F116" s="9"/>
      <c r="G116" s="9"/>
      <c r="H116" s="9"/>
      <c r="I116" s="9"/>
      <c r="J116" s="9"/>
      <c r="K116" s="9"/>
      <c r="L116" s="9"/>
      <c r="M116" s="9"/>
      <c r="N116" s="9"/>
      <c r="O116" s="9"/>
      <c r="P116" s="9"/>
      <c r="Q116" s="9"/>
      <c r="R116" s="9"/>
      <c r="S116" s="9"/>
      <c r="T116" s="9"/>
      <c r="U116" s="14"/>
      <c r="V116" s="14"/>
      <c r="W116" s="14"/>
      <c r="X116" s="14"/>
      <c r="Y116" s="14"/>
      <c r="Z116" s="14"/>
      <c r="AA116" s="14"/>
      <c r="AB116" s="14"/>
      <c r="AC116" s="14"/>
      <c r="AD116" s="14"/>
      <c r="AE116" s="14"/>
      <c r="AF116" s="14"/>
      <c r="AG116" s="14"/>
      <c r="AH116" s="14"/>
      <c r="AI116" s="14"/>
      <c r="AJ116" s="14"/>
      <c r="AK116" s="14"/>
      <c r="AL116" s="14"/>
      <c r="AM116" s="14"/>
      <c r="AN116" s="14"/>
      <c r="AO116" s="16"/>
    </row>
    <row r="117" spans="1:41">
      <c r="A117" s="9"/>
      <c r="B117" s="9"/>
      <c r="C117" s="9"/>
      <c r="D117" s="9"/>
      <c r="E117" s="9"/>
      <c r="F117" s="9"/>
      <c r="G117" s="9"/>
      <c r="H117" s="9"/>
      <c r="I117" s="9"/>
      <c r="J117" s="9"/>
      <c r="K117" s="9"/>
      <c r="L117" s="9"/>
      <c r="M117" s="9"/>
      <c r="N117" s="9"/>
      <c r="O117" s="9"/>
      <c r="P117" s="9"/>
      <c r="Q117" s="9"/>
      <c r="R117" s="9"/>
      <c r="S117" s="9"/>
      <c r="T117" s="9"/>
      <c r="U117" s="14"/>
      <c r="V117" s="14"/>
      <c r="W117" s="14"/>
      <c r="X117" s="14"/>
      <c r="Y117" s="14"/>
      <c r="Z117" s="14"/>
      <c r="AA117" s="14"/>
      <c r="AB117" s="14"/>
      <c r="AC117" s="14"/>
      <c r="AD117" s="14"/>
      <c r="AE117" s="14"/>
      <c r="AF117" s="14"/>
      <c r="AG117" s="14"/>
      <c r="AH117" s="14"/>
      <c r="AI117" s="14"/>
      <c r="AJ117" s="14"/>
      <c r="AK117" s="14"/>
      <c r="AL117" s="14"/>
      <c r="AM117" s="14"/>
      <c r="AN117" s="14"/>
      <c r="AO117" s="16"/>
    </row>
    <row r="118" spans="1:41">
      <c r="A118" s="9"/>
      <c r="B118" s="9"/>
      <c r="C118" s="9"/>
      <c r="D118" s="9"/>
      <c r="E118" s="9"/>
      <c r="F118" s="9"/>
      <c r="G118" s="9"/>
      <c r="H118" s="9"/>
      <c r="I118" s="9"/>
      <c r="J118" s="9"/>
      <c r="K118" s="9"/>
      <c r="L118" s="9"/>
      <c r="M118" s="9"/>
      <c r="N118" s="9"/>
      <c r="O118" s="9"/>
      <c r="P118" s="9"/>
      <c r="Q118" s="9"/>
      <c r="R118" s="9"/>
      <c r="S118" s="9"/>
      <c r="T118" s="9"/>
      <c r="U118" s="14"/>
      <c r="V118" s="14"/>
      <c r="W118" s="14"/>
      <c r="X118" s="14"/>
      <c r="Y118" s="14"/>
      <c r="Z118" s="14"/>
      <c r="AA118" s="14"/>
      <c r="AB118" s="14"/>
      <c r="AC118" s="14"/>
      <c r="AD118" s="14"/>
      <c r="AE118" s="14"/>
      <c r="AF118" s="14"/>
      <c r="AG118" s="14"/>
      <c r="AH118" s="14"/>
      <c r="AI118" s="14"/>
      <c r="AJ118" s="14"/>
      <c r="AK118" s="14"/>
      <c r="AL118" s="14"/>
      <c r="AM118" s="14"/>
      <c r="AN118" s="14"/>
      <c r="AO118" s="16"/>
    </row>
    <row r="119" spans="1:41">
      <c r="A119" s="9"/>
      <c r="B119" s="9"/>
      <c r="C119" s="9"/>
      <c r="D119" s="9"/>
      <c r="E119" s="9"/>
      <c r="F119" s="9"/>
      <c r="G119" s="9"/>
      <c r="H119" s="9"/>
      <c r="I119" s="9"/>
      <c r="J119" s="9"/>
      <c r="K119" s="9"/>
      <c r="L119" s="9"/>
      <c r="M119" s="9"/>
      <c r="N119" s="9"/>
      <c r="O119" s="9"/>
      <c r="P119" s="9"/>
      <c r="Q119" s="9"/>
      <c r="R119" s="9"/>
      <c r="S119" s="9"/>
      <c r="T119" s="9"/>
      <c r="U119" s="14"/>
      <c r="V119" s="14"/>
      <c r="W119" s="14"/>
      <c r="X119" s="14"/>
      <c r="Y119" s="14"/>
      <c r="Z119" s="14"/>
      <c r="AA119" s="14"/>
      <c r="AB119" s="14"/>
      <c r="AC119" s="14"/>
      <c r="AD119" s="14"/>
      <c r="AE119" s="14"/>
      <c r="AF119" s="14"/>
      <c r="AG119" s="14"/>
      <c r="AH119" s="14"/>
      <c r="AI119" s="14"/>
      <c r="AJ119" s="14"/>
      <c r="AK119" s="14"/>
      <c r="AL119" s="14"/>
      <c r="AM119" s="14"/>
      <c r="AN119" s="14"/>
      <c r="AO119" s="16"/>
    </row>
    <row r="120" spans="1:41">
      <c r="A120" s="9"/>
      <c r="B120" s="9"/>
      <c r="C120" s="9"/>
      <c r="D120" s="9"/>
      <c r="E120" s="9"/>
      <c r="F120" s="9"/>
      <c r="G120" s="9"/>
      <c r="H120" s="9"/>
      <c r="I120" s="9"/>
      <c r="J120" s="9"/>
      <c r="K120" s="9"/>
      <c r="L120" s="9"/>
      <c r="M120" s="9"/>
      <c r="N120" s="9"/>
      <c r="O120" s="9"/>
      <c r="P120" s="9"/>
      <c r="Q120" s="9"/>
      <c r="R120" s="9"/>
      <c r="S120" s="9"/>
      <c r="T120" s="9"/>
      <c r="U120" s="14"/>
      <c r="V120" s="14"/>
      <c r="W120" s="14"/>
      <c r="X120" s="14"/>
      <c r="Y120" s="14"/>
      <c r="Z120" s="14"/>
      <c r="AA120" s="14"/>
      <c r="AB120" s="14"/>
      <c r="AC120" s="14"/>
      <c r="AD120" s="14"/>
      <c r="AE120" s="14"/>
      <c r="AF120" s="14"/>
      <c r="AG120" s="14"/>
      <c r="AH120" s="14"/>
      <c r="AI120" s="14"/>
      <c r="AJ120" s="14"/>
      <c r="AK120" s="14"/>
      <c r="AL120" s="14"/>
      <c r="AM120" s="14"/>
      <c r="AN120" s="14"/>
      <c r="AO120" s="16"/>
    </row>
    <row r="121" spans="1:41">
      <c r="A121" s="9"/>
      <c r="B121" s="9"/>
      <c r="C121" s="9"/>
      <c r="D121" s="9"/>
      <c r="E121" s="9"/>
      <c r="F121" s="9"/>
      <c r="G121" s="9"/>
      <c r="H121" s="9"/>
      <c r="I121" s="9"/>
      <c r="J121" s="9"/>
      <c r="K121" s="9"/>
      <c r="L121" s="9"/>
      <c r="M121" s="9"/>
      <c r="N121" s="9"/>
      <c r="O121" s="9"/>
      <c r="P121" s="9"/>
      <c r="Q121" s="9"/>
      <c r="R121" s="9"/>
      <c r="S121" s="9"/>
      <c r="T121" s="9"/>
      <c r="U121" s="14"/>
      <c r="V121" s="14"/>
      <c r="W121" s="14"/>
      <c r="X121" s="14"/>
      <c r="Y121" s="14"/>
      <c r="Z121" s="14"/>
      <c r="AA121" s="14"/>
      <c r="AB121" s="14"/>
      <c r="AC121" s="14"/>
      <c r="AD121" s="14"/>
      <c r="AE121" s="14"/>
      <c r="AF121" s="14"/>
      <c r="AG121" s="14"/>
      <c r="AH121" s="14"/>
      <c r="AI121" s="14"/>
      <c r="AJ121" s="14"/>
      <c r="AK121" s="14"/>
      <c r="AL121" s="14"/>
      <c r="AM121" s="14"/>
      <c r="AN121" s="14"/>
      <c r="AO121" s="16"/>
    </row>
    <row r="122" spans="1:4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6"/>
    </row>
    <row r="123" spans="1:4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6"/>
    </row>
    <row r="124" spans="1:4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6"/>
    </row>
    <row r="125" spans="1:4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6"/>
    </row>
    <row r="126" spans="1:4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6"/>
    </row>
    <row r="127" spans="1:4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6"/>
    </row>
    <row r="128" spans="1:4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6"/>
    </row>
    <row r="129" spans="1:4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6"/>
    </row>
    <row r="130" spans="1:4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6"/>
    </row>
    <row r="131" spans="1:4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6"/>
    </row>
    <row r="132" spans="1:4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6"/>
    </row>
    <row r="133" spans="1:4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6"/>
    </row>
    <row r="134" spans="1:4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6"/>
    </row>
    <row r="135" spans="1:4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6"/>
    </row>
    <row r="136" spans="1:4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6"/>
    </row>
    <row r="137" spans="1:4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6"/>
    </row>
    <row r="138" spans="1:4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6"/>
    </row>
    <row r="139" spans="1:4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6"/>
    </row>
    <row r="140" spans="1:4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6"/>
    </row>
    <row r="141" spans="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6"/>
    </row>
    <row r="142" spans="1:4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6"/>
    </row>
    <row r="143" spans="1:4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6"/>
    </row>
    <row r="144" spans="1:4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6"/>
    </row>
    <row r="145" spans="1:4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6"/>
    </row>
    <row r="146" spans="1:4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6"/>
    </row>
    <row r="147" spans="1:4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6"/>
    </row>
    <row r="148" spans="1:4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6"/>
    </row>
    <row r="149" spans="1:4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6"/>
    </row>
    <row r="150" spans="1:4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6"/>
    </row>
    <row r="151" spans="1:4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6"/>
    </row>
    <row r="152" spans="1:4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6"/>
    </row>
    <row r="153" spans="1:4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6"/>
    </row>
    <row r="154" spans="1:4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6"/>
    </row>
    <row r="155" spans="1:4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6"/>
    </row>
    <row r="156" spans="1:4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6"/>
    </row>
    <row r="157" spans="1:4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6"/>
    </row>
    <row r="158" spans="1:4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6"/>
    </row>
    <row r="159" spans="1:4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6"/>
    </row>
    <row r="160" spans="1:4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6"/>
    </row>
    <row r="161" spans="1:4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6"/>
    </row>
    <row r="162" spans="1:4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6"/>
    </row>
    <row r="163" spans="1:4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6"/>
    </row>
    <row r="164" spans="1:4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6"/>
    </row>
    <row r="165" spans="1:4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6"/>
    </row>
    <row r="166" spans="1:4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6"/>
    </row>
    <row r="167" spans="1:4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6"/>
    </row>
    <row r="168" spans="1:4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6"/>
    </row>
    <row r="169" spans="1:4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6"/>
    </row>
    <row r="170" spans="1:4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6"/>
    </row>
    <row r="171" spans="1:4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6"/>
    </row>
    <row r="172" spans="1:4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6"/>
    </row>
    <row r="173" spans="1:4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6"/>
    </row>
    <row r="174" spans="1:4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6"/>
    </row>
    <row r="175" spans="1:4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6"/>
    </row>
    <row r="176" spans="1:4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6"/>
    </row>
    <row r="177" spans="1:4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6"/>
    </row>
    <row r="178" spans="1:4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6"/>
    </row>
    <row r="179" spans="1:4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6"/>
    </row>
    <row r="180" spans="1:4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6"/>
    </row>
    <row r="181" spans="1:4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6"/>
    </row>
    <row r="182" spans="1:4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6"/>
    </row>
    <row r="183" spans="1:4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6"/>
    </row>
    <row r="184" spans="1:4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6"/>
    </row>
    <row r="185" spans="1:4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6"/>
    </row>
    <row r="186" spans="1:4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6"/>
    </row>
    <row r="187" spans="1:4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6"/>
    </row>
    <row r="188" spans="1:4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6"/>
    </row>
    <row r="189" spans="1:4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6"/>
    </row>
    <row r="190" spans="1:4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6"/>
    </row>
    <row r="191" spans="1:4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6"/>
    </row>
    <row r="192" spans="1:4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6"/>
    </row>
    <row r="193" spans="1:4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6"/>
    </row>
    <row r="194" spans="1:4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6"/>
    </row>
    <row r="195" spans="1:4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6"/>
    </row>
    <row r="196" spans="1:4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6"/>
    </row>
    <row r="197" spans="1:4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6"/>
    </row>
    <row r="198" spans="1:4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6"/>
    </row>
    <row r="199" spans="1:4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6"/>
    </row>
    <row r="200" spans="1:4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6"/>
    </row>
    <row r="201" spans="1:4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6"/>
    </row>
    <row r="202" spans="1:4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6"/>
    </row>
    <row r="203" spans="1:4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6"/>
    </row>
    <row r="204" spans="1:4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6"/>
    </row>
    <row r="205" spans="1:4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6"/>
    </row>
    <row r="206" spans="1:4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6"/>
    </row>
    <row r="207" spans="1:4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6"/>
    </row>
    <row r="208" spans="1:4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6"/>
    </row>
    <row r="209" spans="1:4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6"/>
    </row>
    <row r="210" spans="1:4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9"/>
    </row>
  </sheetData>
  <sheetProtection password="9688" sheet="1" objects="1" scenarios="1"/>
  <mergeCells count="3">
    <mergeCell ref="E6:J6"/>
    <mergeCell ref="H3:K3"/>
    <mergeCell ref="D3:G3"/>
  </mergeCells>
  <phoneticPr fontId="4" type="noConversion"/>
  <dataValidations count="1">
    <dataValidation allowBlank="1" showInputMessage="1" showErrorMessage="1" promptTitle="Pon concepto o descripción" prompt="Según tus necesidades" sqref="G42"/>
  </dataValidations>
  <printOptions horizontalCentered="1" verticalCentered="1"/>
  <pageMargins left="0" right="0" top="0" bottom="0" header="0" footer="0"/>
  <pageSetup paperSize="9" scale="59" orientation="portrait" horizontalDpi="4294967292" r:id="rId1"/>
  <headerFooter alignWithMargins="0"/>
  <rowBreaks count="1" manualBreakCount="1">
    <brk id="70" max="10" man="1"/>
  </rowBreaks>
  <drawing r:id="rId2"/>
</worksheet>
</file>

<file path=xl/worksheets/sheet9.xml><?xml version="1.0" encoding="utf-8"?>
<worksheet xmlns="http://schemas.openxmlformats.org/spreadsheetml/2006/main" xmlns:r="http://schemas.openxmlformats.org/officeDocument/2006/relationships">
  <sheetPr enableFormatConditionsCalculation="0">
    <tabColor indexed="57"/>
    <pageSetUpPr fitToPage="1"/>
  </sheetPr>
  <dimension ref="A1:AO161"/>
  <sheetViews>
    <sheetView showGridLines="0" showRowColHeaders="0" showZeros="0" showOutlineSymbols="0" zoomScaleNormal="100" workbookViewId="0">
      <pane xSplit="59" ySplit="4" topLeftCell="BH5" activePane="bottomRight" state="frozen"/>
      <selection pane="topRight" activeCell="BG1" sqref="BG1"/>
      <selection pane="bottomLeft" activeCell="A5" sqref="A5"/>
      <selection pane="bottomRight" activeCell="A5" sqref="A5:A125"/>
    </sheetView>
  </sheetViews>
  <sheetFormatPr baseColWidth="10" defaultRowHeight="12.75"/>
  <cols>
    <col min="1" max="1" width="4.7109375" hidden="1" customWidth="1"/>
    <col min="2" max="2" width="2.7109375" customWidth="1"/>
    <col min="3" max="3" width="1.7109375" customWidth="1"/>
    <col min="4" max="4" width="3.42578125" customWidth="1"/>
    <col min="5" max="5" width="25.42578125" customWidth="1"/>
    <col min="6" max="6" width="2.85546875" customWidth="1"/>
    <col min="7" max="7" width="29.5703125" customWidth="1"/>
    <col min="8" max="8" width="2.7109375" customWidth="1"/>
    <col min="9" max="9" width="29.5703125" customWidth="1"/>
    <col min="10" max="10" width="22.140625" customWidth="1"/>
    <col min="11" max="11" width="3.42578125" customWidth="1"/>
    <col min="12" max="12" width="1.7109375" customWidth="1"/>
    <col min="13" max="13" width="26.28515625" customWidth="1"/>
  </cols>
  <sheetData>
    <row r="1" spans="1:41" ht="3.95" customHeight="1">
      <c r="A1" s="32"/>
      <c r="B1" s="32"/>
      <c r="C1" s="32"/>
      <c r="D1" s="32"/>
      <c r="E1" s="32"/>
      <c r="F1" s="28"/>
      <c r="G1" s="33"/>
      <c r="H1" s="33"/>
      <c r="I1" s="9"/>
      <c r="J1" s="9"/>
      <c r="K1" s="9"/>
      <c r="L1" s="9"/>
      <c r="M1" s="9"/>
      <c r="N1" s="9"/>
      <c r="O1" s="9"/>
      <c r="P1" s="9"/>
      <c r="Q1" s="9"/>
      <c r="R1" s="9"/>
      <c r="S1" s="9"/>
      <c r="T1" s="9"/>
      <c r="U1" s="14"/>
      <c r="V1" s="14"/>
      <c r="W1" s="14"/>
      <c r="X1" s="14"/>
      <c r="Y1" s="14"/>
      <c r="Z1" s="14"/>
      <c r="AA1" s="14"/>
      <c r="AB1" s="14"/>
      <c r="AC1" s="14"/>
      <c r="AD1" s="14"/>
      <c r="AE1" s="14"/>
      <c r="AF1" s="14"/>
      <c r="AG1" s="14"/>
      <c r="AH1" s="14"/>
      <c r="AI1" s="14"/>
      <c r="AJ1" s="14"/>
      <c r="AK1" s="14"/>
      <c r="AL1" s="14"/>
      <c r="AM1" s="14"/>
      <c r="AN1" s="14"/>
      <c r="AO1" s="16"/>
    </row>
    <row r="2" spans="1:41" ht="3.95" customHeight="1">
      <c r="A2" s="32"/>
      <c r="B2" s="32"/>
      <c r="C2" s="37"/>
      <c r="D2" s="38"/>
      <c r="E2" s="38"/>
      <c r="F2" s="39"/>
      <c r="G2" s="40"/>
      <c r="H2" s="40"/>
      <c r="I2" s="23"/>
      <c r="J2" s="23"/>
      <c r="K2" s="23"/>
      <c r="L2" s="24"/>
      <c r="M2" s="9"/>
      <c r="N2" s="9"/>
      <c r="O2" s="9"/>
      <c r="P2" s="9"/>
      <c r="Q2" s="9"/>
      <c r="R2" s="9"/>
      <c r="S2" s="9"/>
      <c r="T2" s="9"/>
      <c r="U2" s="14"/>
      <c r="V2" s="14"/>
      <c r="W2" s="14"/>
      <c r="X2" s="14"/>
      <c r="Y2" s="14"/>
      <c r="Z2" s="14"/>
      <c r="AA2" s="14"/>
      <c r="AB2" s="14"/>
      <c r="AC2" s="14"/>
      <c r="AD2" s="14"/>
      <c r="AE2" s="14"/>
      <c r="AF2" s="14"/>
      <c r="AG2" s="14"/>
      <c r="AH2" s="14"/>
      <c r="AI2" s="14"/>
      <c r="AJ2" s="14"/>
      <c r="AK2" s="14"/>
      <c r="AL2" s="14"/>
      <c r="AM2" s="14"/>
      <c r="AN2" s="14"/>
      <c r="AO2" s="16"/>
    </row>
    <row r="3" spans="1:41" ht="24.95" customHeight="1">
      <c r="A3" s="32"/>
      <c r="B3" s="32"/>
      <c r="C3" s="41"/>
      <c r="D3" s="956" t="s">
        <v>167</v>
      </c>
      <c r="E3" s="957"/>
      <c r="F3" s="957"/>
      <c r="G3" s="957"/>
      <c r="H3" s="954" t="s">
        <v>146</v>
      </c>
      <c r="I3" s="954"/>
      <c r="J3" s="954"/>
      <c r="K3" s="955"/>
      <c r="L3" s="16"/>
      <c r="M3" s="9"/>
      <c r="N3" s="9"/>
      <c r="O3" s="9"/>
      <c r="P3" s="9"/>
      <c r="Q3" s="9"/>
      <c r="R3" s="9"/>
      <c r="S3" s="9"/>
      <c r="T3" s="9"/>
      <c r="U3" s="14"/>
      <c r="V3" s="14"/>
      <c r="W3" s="14"/>
      <c r="X3" s="14"/>
      <c r="Y3" s="14"/>
      <c r="Z3" s="14"/>
      <c r="AA3" s="14"/>
      <c r="AB3" s="14"/>
      <c r="AC3" s="14"/>
      <c r="AD3" s="14"/>
      <c r="AE3" s="14"/>
      <c r="AF3" s="14"/>
      <c r="AG3" s="14"/>
      <c r="AH3" s="14"/>
      <c r="AI3" s="14"/>
      <c r="AJ3" s="14"/>
      <c r="AK3" s="14"/>
      <c r="AL3" s="14"/>
      <c r="AM3" s="14"/>
      <c r="AN3" s="14"/>
      <c r="AO3" s="16"/>
    </row>
    <row r="4" spans="1:41" ht="5.0999999999999996" customHeight="1">
      <c r="A4" s="32"/>
      <c r="B4" s="32"/>
      <c r="C4" s="41"/>
      <c r="D4" s="42"/>
      <c r="E4" s="42"/>
      <c r="F4" s="43"/>
      <c r="G4" s="33"/>
      <c r="H4" s="33"/>
      <c r="I4" s="14"/>
      <c r="J4" s="14"/>
      <c r="K4" s="14"/>
      <c r="L4" s="16"/>
      <c r="M4" s="9"/>
      <c r="N4" s="9"/>
      <c r="O4" s="9"/>
      <c r="P4" s="9"/>
      <c r="Q4" s="9"/>
      <c r="R4" s="9"/>
      <c r="S4" s="9"/>
      <c r="T4" s="9"/>
      <c r="U4" s="14"/>
      <c r="V4" s="14"/>
      <c r="W4" s="14"/>
      <c r="X4" s="14"/>
      <c r="Y4" s="14"/>
      <c r="Z4" s="14"/>
      <c r="AA4" s="14"/>
      <c r="AB4" s="14"/>
      <c r="AC4" s="14"/>
      <c r="AD4" s="14"/>
      <c r="AE4" s="14"/>
      <c r="AF4" s="14"/>
      <c r="AG4" s="14"/>
      <c r="AH4" s="14"/>
      <c r="AI4" s="14"/>
      <c r="AJ4" s="14"/>
      <c r="AK4" s="14"/>
      <c r="AL4" s="14"/>
      <c r="AM4" s="14"/>
      <c r="AN4" s="14"/>
      <c r="AO4" s="16"/>
    </row>
    <row r="5" spans="1:41" ht="5.0999999999999996" customHeight="1">
      <c r="A5" s="9"/>
      <c r="B5" s="9"/>
      <c r="C5" s="15"/>
      <c r="D5" s="67"/>
      <c r="E5" s="68"/>
      <c r="F5" s="53"/>
      <c r="G5" s="54"/>
      <c r="H5" s="53"/>
      <c r="I5" s="55"/>
      <c r="J5" s="55"/>
      <c r="K5" s="56"/>
      <c r="L5" s="16"/>
      <c r="M5" s="9"/>
      <c r="N5" s="9"/>
      <c r="O5" s="9"/>
      <c r="P5" s="9"/>
      <c r="Q5" s="9"/>
      <c r="R5" s="9"/>
      <c r="S5" s="9"/>
      <c r="T5" s="9"/>
      <c r="U5" s="14"/>
      <c r="V5" s="14"/>
      <c r="W5" s="14"/>
      <c r="X5" s="14"/>
      <c r="Y5" s="14"/>
      <c r="Z5" s="14"/>
      <c r="AA5" s="14"/>
      <c r="AB5" s="14"/>
      <c r="AC5" s="14"/>
      <c r="AD5" s="14"/>
      <c r="AE5" s="14"/>
      <c r="AF5" s="14"/>
      <c r="AG5" s="14"/>
      <c r="AH5" s="14"/>
      <c r="AI5" s="14"/>
      <c r="AJ5" s="14"/>
      <c r="AK5" s="14"/>
      <c r="AL5" s="14"/>
      <c r="AM5" s="14"/>
      <c r="AN5" s="14"/>
      <c r="AO5" s="16"/>
    </row>
    <row r="6" spans="1:41" ht="18" customHeight="1">
      <c r="A6" s="9"/>
      <c r="B6" s="9"/>
      <c r="C6" s="15"/>
      <c r="D6" s="190"/>
      <c r="E6" s="975" t="s">
        <v>380</v>
      </c>
      <c r="F6" s="976"/>
      <c r="G6" s="976"/>
      <c r="H6" s="976"/>
      <c r="I6" s="976"/>
      <c r="J6" s="977"/>
      <c r="K6" s="233"/>
      <c r="L6" s="16"/>
      <c r="M6" s="9"/>
      <c r="N6" s="9"/>
      <c r="O6" s="9"/>
      <c r="P6" s="9"/>
      <c r="Q6" s="9"/>
      <c r="R6" s="9"/>
      <c r="S6" s="9"/>
      <c r="T6" s="9"/>
      <c r="U6" s="14"/>
      <c r="V6" s="14"/>
      <c r="W6" s="14"/>
      <c r="X6" s="14"/>
      <c r="Y6" s="14"/>
      <c r="Z6" s="14"/>
      <c r="AA6" s="14"/>
      <c r="AB6" s="14"/>
      <c r="AC6" s="14"/>
      <c r="AD6" s="14"/>
      <c r="AE6" s="14"/>
      <c r="AF6" s="14"/>
      <c r="AG6" s="14"/>
      <c r="AH6" s="14"/>
      <c r="AI6" s="14"/>
      <c r="AJ6" s="14"/>
      <c r="AK6" s="14"/>
      <c r="AL6" s="14"/>
      <c r="AM6" s="14"/>
      <c r="AN6" s="14"/>
      <c r="AO6" s="16"/>
    </row>
    <row r="7" spans="1:41">
      <c r="A7" s="9"/>
      <c r="B7" s="9"/>
      <c r="C7" s="15"/>
      <c r="D7" s="190"/>
      <c r="E7" s="340"/>
      <c r="F7" s="330"/>
      <c r="G7" s="331"/>
      <c r="H7" s="330"/>
      <c r="I7" s="192"/>
      <c r="J7" s="192"/>
      <c r="K7" s="233"/>
      <c r="L7" s="16"/>
      <c r="M7" s="9"/>
      <c r="N7" s="9"/>
      <c r="O7" s="9"/>
      <c r="P7" s="9"/>
      <c r="Q7" s="9"/>
      <c r="R7" s="9"/>
      <c r="S7" s="9"/>
      <c r="T7" s="9"/>
      <c r="U7" s="14"/>
      <c r="V7" s="14"/>
      <c r="W7" s="14"/>
      <c r="X7" s="14"/>
      <c r="Y7" s="14"/>
      <c r="Z7" s="14"/>
      <c r="AA7" s="14"/>
      <c r="AB7" s="14"/>
      <c r="AC7" s="14"/>
      <c r="AD7" s="14"/>
      <c r="AE7" s="14"/>
      <c r="AF7" s="14"/>
      <c r="AG7" s="14"/>
      <c r="AH7" s="14"/>
      <c r="AI7" s="14"/>
      <c r="AJ7" s="14"/>
      <c r="AK7" s="14"/>
      <c r="AL7" s="14"/>
      <c r="AM7" s="14"/>
      <c r="AN7" s="14"/>
      <c r="AO7" s="16"/>
    </row>
    <row r="8" spans="1:41" s="102" customFormat="1" ht="15" customHeight="1">
      <c r="A8" s="99"/>
      <c r="B8" s="99"/>
      <c r="C8" s="100"/>
      <c r="D8" s="437">
        <v>1</v>
      </c>
      <c r="E8" s="980" t="s">
        <v>152</v>
      </c>
      <c r="F8" s="981"/>
      <c r="G8" s="982"/>
      <c r="H8" s="422"/>
      <c r="I8" s="423"/>
      <c r="J8" s="424"/>
      <c r="K8" s="425"/>
      <c r="L8" s="101"/>
      <c r="M8" s="99"/>
      <c r="N8" s="99"/>
      <c r="O8" s="99"/>
      <c r="P8" s="99"/>
      <c r="Q8" s="99"/>
      <c r="R8" s="99"/>
      <c r="S8" s="99"/>
      <c r="T8" s="99"/>
      <c r="U8" s="433"/>
      <c r="V8" s="433"/>
      <c r="W8" s="433"/>
      <c r="X8" s="433"/>
      <c r="Y8" s="433"/>
      <c r="Z8" s="433"/>
      <c r="AA8" s="433"/>
      <c r="AB8" s="433"/>
      <c r="AC8" s="433"/>
      <c r="AD8" s="433"/>
      <c r="AE8" s="433"/>
      <c r="AF8" s="433"/>
      <c r="AG8" s="433"/>
      <c r="AH8" s="433"/>
      <c r="AI8" s="433"/>
      <c r="AJ8" s="433"/>
      <c r="AK8" s="433"/>
      <c r="AL8" s="433"/>
      <c r="AM8" s="433"/>
      <c r="AN8" s="433"/>
      <c r="AO8" s="101"/>
    </row>
    <row r="9" spans="1:41" s="97" customFormat="1">
      <c r="A9" s="94"/>
      <c r="B9" s="94"/>
      <c r="C9" s="95"/>
      <c r="D9" s="426"/>
      <c r="E9" s="394"/>
      <c r="F9" s="394"/>
      <c r="G9" s="394"/>
      <c r="H9" s="394"/>
      <c r="I9" s="394"/>
      <c r="J9" s="276"/>
      <c r="K9" s="395"/>
      <c r="L9" s="96"/>
      <c r="M9" s="94"/>
      <c r="N9" s="94"/>
      <c r="O9" s="94"/>
      <c r="P9" s="94"/>
      <c r="Q9" s="94"/>
      <c r="R9" s="94"/>
      <c r="S9" s="94"/>
      <c r="T9" s="94"/>
      <c r="U9" s="421"/>
      <c r="V9" s="421"/>
      <c r="W9" s="421"/>
      <c r="X9" s="421"/>
      <c r="Y9" s="421"/>
      <c r="Z9" s="421"/>
      <c r="AA9" s="421"/>
      <c r="AB9" s="421"/>
      <c r="AC9" s="421"/>
      <c r="AD9" s="421"/>
      <c r="AE9" s="421"/>
      <c r="AF9" s="421"/>
      <c r="AG9" s="421"/>
      <c r="AH9" s="421"/>
      <c r="AI9" s="421"/>
      <c r="AJ9" s="421"/>
      <c r="AK9" s="421"/>
      <c r="AL9" s="421"/>
      <c r="AM9" s="421"/>
      <c r="AN9" s="421"/>
      <c r="AO9" s="96"/>
    </row>
    <row r="10" spans="1:41" ht="15">
      <c r="A10" s="9"/>
      <c r="B10" s="9"/>
      <c r="C10" s="15"/>
      <c r="D10" s="396"/>
      <c r="E10" s="429" t="s">
        <v>147</v>
      </c>
      <c r="F10" s="397"/>
      <c r="G10" s="398" t="s">
        <v>148</v>
      </c>
      <c r="H10" s="397"/>
      <c r="I10" s="399"/>
      <c r="J10" s="192"/>
      <c r="K10" s="233"/>
      <c r="L10" s="16"/>
      <c r="M10" s="9"/>
      <c r="N10" s="9"/>
      <c r="O10" s="9"/>
      <c r="P10" s="9"/>
      <c r="Q10" s="9"/>
      <c r="R10" s="9"/>
      <c r="S10" s="9"/>
      <c r="T10" s="9"/>
      <c r="U10" s="14"/>
      <c r="V10" s="14"/>
      <c r="W10" s="14"/>
      <c r="X10" s="14"/>
      <c r="Y10" s="14"/>
      <c r="Z10" s="14"/>
      <c r="AA10" s="14"/>
      <c r="AB10" s="14"/>
      <c r="AC10" s="14"/>
      <c r="AD10" s="14"/>
      <c r="AE10" s="14"/>
      <c r="AF10" s="14"/>
      <c r="AG10" s="14"/>
      <c r="AH10" s="14"/>
      <c r="AI10" s="14"/>
      <c r="AJ10" s="14"/>
      <c r="AK10" s="14"/>
      <c r="AL10" s="14"/>
      <c r="AM10" s="14"/>
      <c r="AN10" s="14"/>
      <c r="AO10" s="16"/>
    </row>
    <row r="11" spans="1:41" ht="5.25" customHeight="1">
      <c r="A11" s="9"/>
      <c r="B11" s="9"/>
      <c r="C11" s="15"/>
      <c r="D11" s="401"/>
      <c r="E11" s="267"/>
      <c r="F11" s="400"/>
      <c r="G11" s="399"/>
      <c r="H11" s="400"/>
      <c r="I11" s="399"/>
      <c r="J11" s="192"/>
      <c r="K11" s="233"/>
      <c r="L11" s="16"/>
      <c r="M11" s="9"/>
      <c r="N11" s="9"/>
      <c r="O11" s="9"/>
      <c r="P11" s="9"/>
      <c r="Q11" s="9"/>
      <c r="R11" s="9"/>
      <c r="S11" s="9"/>
      <c r="T11" s="9"/>
      <c r="U11" s="14"/>
      <c r="V11" s="14"/>
      <c r="W11" s="14"/>
      <c r="X11" s="14"/>
      <c r="Y11" s="14"/>
      <c r="Z11" s="14"/>
      <c r="AA11" s="14"/>
      <c r="AB11" s="14"/>
      <c r="AC11" s="14"/>
      <c r="AD11" s="14"/>
      <c r="AE11" s="14"/>
      <c r="AF11" s="14"/>
      <c r="AG11" s="14"/>
      <c r="AH11" s="14"/>
      <c r="AI11" s="14"/>
      <c r="AJ11" s="14"/>
      <c r="AK11" s="14"/>
      <c r="AL11" s="14"/>
      <c r="AM11" s="14"/>
      <c r="AN11" s="14"/>
      <c r="AO11" s="16"/>
    </row>
    <row r="12" spans="1:41" ht="14.25" customHeight="1">
      <c r="A12" s="9"/>
      <c r="B12" s="9"/>
      <c r="C12" s="15"/>
      <c r="D12" s="401"/>
      <c r="E12" s="431" t="s">
        <v>149</v>
      </c>
      <c r="F12" s="267"/>
      <c r="G12" s="398" t="s">
        <v>151</v>
      </c>
      <c r="H12" s="267"/>
      <c r="I12" s="267"/>
      <c r="J12" s="192"/>
      <c r="K12" s="233"/>
      <c r="L12" s="16"/>
      <c r="M12" s="9"/>
      <c r="N12" s="9"/>
      <c r="O12" s="9"/>
      <c r="P12" s="9"/>
      <c r="Q12" s="9"/>
      <c r="R12" s="9"/>
      <c r="S12" s="9"/>
      <c r="T12" s="9"/>
      <c r="U12" s="14"/>
      <c r="V12" s="14"/>
      <c r="W12" s="14"/>
      <c r="X12" s="14"/>
      <c r="Y12" s="14"/>
      <c r="Z12" s="14"/>
      <c r="AA12" s="14"/>
      <c r="AB12" s="14"/>
      <c r="AC12" s="14"/>
      <c r="AD12" s="14"/>
      <c r="AE12" s="14"/>
      <c r="AF12" s="14"/>
      <c r="AG12" s="14"/>
      <c r="AH12" s="14"/>
      <c r="AI12" s="14"/>
      <c r="AJ12" s="14"/>
      <c r="AK12" s="14"/>
      <c r="AL12" s="14"/>
      <c r="AM12" s="14"/>
      <c r="AN12" s="14"/>
      <c r="AO12" s="16"/>
    </row>
    <row r="13" spans="1:41">
      <c r="A13" s="9"/>
      <c r="B13" s="9"/>
      <c r="C13" s="15"/>
      <c r="D13" s="401"/>
      <c r="E13" s="427" t="s">
        <v>108</v>
      </c>
      <c r="F13" s="267"/>
      <c r="G13" s="399"/>
      <c r="H13" s="267"/>
      <c r="I13" s="267"/>
      <c r="J13" s="192"/>
      <c r="K13" s="233"/>
      <c r="L13" s="16"/>
      <c r="M13" s="9"/>
      <c r="N13" s="9"/>
      <c r="O13" s="9"/>
      <c r="P13" s="9"/>
      <c r="Q13" s="9"/>
      <c r="R13" s="9"/>
      <c r="S13" s="9"/>
      <c r="T13" s="9"/>
      <c r="U13" s="14"/>
      <c r="V13" s="14"/>
      <c r="W13" s="14"/>
      <c r="X13" s="14"/>
      <c r="Y13" s="14"/>
      <c r="Z13" s="14"/>
      <c r="AA13" s="14"/>
      <c r="AB13" s="14"/>
      <c r="AC13" s="14"/>
      <c r="AD13" s="14"/>
      <c r="AE13" s="14"/>
      <c r="AF13" s="14"/>
      <c r="AG13" s="14"/>
      <c r="AH13" s="14"/>
      <c r="AI13" s="14"/>
      <c r="AJ13" s="14"/>
      <c r="AK13" s="14"/>
      <c r="AL13" s="14"/>
      <c r="AM13" s="14"/>
      <c r="AN13" s="14"/>
      <c r="AO13" s="16"/>
    </row>
    <row r="14" spans="1:41">
      <c r="A14" s="9"/>
      <c r="B14" s="9"/>
      <c r="C14" s="15"/>
      <c r="D14" s="401"/>
      <c r="E14" s="427" t="s">
        <v>113</v>
      </c>
      <c r="F14" s="267"/>
      <c r="G14" s="399"/>
      <c r="H14" s="267"/>
      <c r="I14" s="267"/>
      <c r="J14" s="192"/>
      <c r="K14" s="233"/>
      <c r="L14" s="16"/>
      <c r="M14" s="9"/>
      <c r="N14" s="9"/>
      <c r="O14" s="9"/>
      <c r="P14" s="9"/>
      <c r="Q14" s="9"/>
      <c r="R14" s="9"/>
      <c r="S14" s="9"/>
      <c r="T14" s="9"/>
      <c r="U14" s="14"/>
      <c r="V14" s="14"/>
      <c r="W14" s="14"/>
      <c r="X14" s="14"/>
      <c r="Y14" s="14"/>
      <c r="Z14" s="14"/>
      <c r="AA14" s="14"/>
      <c r="AB14" s="14"/>
      <c r="AC14" s="14"/>
      <c r="AD14" s="14"/>
      <c r="AE14" s="14"/>
      <c r="AF14" s="14"/>
      <c r="AG14" s="14"/>
      <c r="AH14" s="14"/>
      <c r="AI14" s="14"/>
      <c r="AJ14" s="14"/>
      <c r="AK14" s="14"/>
      <c r="AL14" s="14"/>
      <c r="AM14" s="14"/>
      <c r="AN14" s="14"/>
      <c r="AO14" s="16"/>
    </row>
    <row r="15" spans="1:41">
      <c r="A15" s="9"/>
      <c r="B15" s="9"/>
      <c r="C15" s="15"/>
      <c r="D15" s="401"/>
      <c r="E15" s="427" t="s">
        <v>118</v>
      </c>
      <c r="F15" s="267"/>
      <c r="G15" s="404"/>
      <c r="H15" s="267"/>
      <c r="I15" s="267"/>
      <c r="J15" s="192"/>
      <c r="K15" s="233"/>
      <c r="L15" s="16"/>
      <c r="M15" s="9"/>
      <c r="N15" s="9"/>
      <c r="O15" s="9"/>
      <c r="P15" s="9"/>
      <c r="Q15" s="9"/>
      <c r="R15" s="9"/>
      <c r="S15" s="9"/>
      <c r="T15" s="9"/>
      <c r="U15" s="14"/>
      <c r="V15" s="14"/>
      <c r="W15" s="14"/>
      <c r="X15" s="14"/>
      <c r="Y15" s="14"/>
      <c r="Z15" s="14"/>
      <c r="AA15" s="14"/>
      <c r="AB15" s="14"/>
      <c r="AC15" s="14"/>
      <c r="AD15" s="14"/>
      <c r="AE15" s="14"/>
      <c r="AF15" s="14"/>
      <c r="AG15" s="14"/>
      <c r="AH15" s="14"/>
      <c r="AI15" s="14"/>
      <c r="AJ15" s="14"/>
      <c r="AK15" s="14"/>
      <c r="AL15" s="14"/>
      <c r="AM15" s="14"/>
      <c r="AN15" s="14"/>
      <c r="AO15" s="16"/>
    </row>
    <row r="16" spans="1:41">
      <c r="A16" s="9"/>
      <c r="B16" s="9"/>
      <c r="C16" s="15"/>
      <c r="D16" s="401"/>
      <c r="E16" s="427" t="s">
        <v>132</v>
      </c>
      <c r="F16" s="267"/>
      <c r="G16" s="404"/>
      <c r="H16" s="267"/>
      <c r="I16" s="267"/>
      <c r="J16" s="192"/>
      <c r="K16" s="233"/>
      <c r="L16" s="16"/>
      <c r="M16" s="9"/>
      <c r="N16" s="9"/>
      <c r="O16" s="9"/>
      <c r="P16" s="9"/>
      <c r="Q16" s="9"/>
      <c r="R16" s="9"/>
      <c r="S16" s="9"/>
      <c r="T16" s="9"/>
      <c r="U16" s="14"/>
      <c r="V16" s="14"/>
      <c r="W16" s="14"/>
      <c r="X16" s="14"/>
      <c r="Y16" s="14"/>
      <c r="Z16" s="14"/>
      <c r="AA16" s="14"/>
      <c r="AB16" s="14"/>
      <c r="AC16" s="14"/>
      <c r="AD16" s="14"/>
      <c r="AE16" s="14"/>
      <c r="AF16" s="14"/>
      <c r="AG16" s="14"/>
      <c r="AH16" s="14"/>
      <c r="AI16" s="14"/>
      <c r="AJ16" s="14"/>
      <c r="AK16" s="14"/>
      <c r="AL16" s="14"/>
      <c r="AM16" s="14"/>
      <c r="AN16" s="14"/>
      <c r="AO16" s="16"/>
    </row>
    <row r="17" spans="1:41">
      <c r="A17" s="9"/>
      <c r="B17" s="9"/>
      <c r="C17" s="15"/>
      <c r="D17" s="401"/>
      <c r="E17" s="427" t="s">
        <v>138</v>
      </c>
      <c r="F17" s="267"/>
      <c r="G17" s="404"/>
      <c r="H17" s="267"/>
      <c r="I17" s="267"/>
      <c r="J17" s="192"/>
      <c r="K17" s="233"/>
      <c r="L17" s="16"/>
      <c r="M17" s="9"/>
      <c r="N17" s="9"/>
      <c r="O17" s="9"/>
      <c r="P17" s="9"/>
      <c r="Q17" s="9"/>
      <c r="R17" s="9"/>
      <c r="S17" s="9"/>
      <c r="T17" s="9"/>
      <c r="U17" s="14"/>
      <c r="V17" s="14"/>
      <c r="W17" s="14"/>
      <c r="X17" s="14"/>
      <c r="Y17" s="14"/>
      <c r="Z17" s="14"/>
      <c r="AA17" s="14"/>
      <c r="AB17" s="14"/>
      <c r="AC17" s="14"/>
      <c r="AD17" s="14"/>
      <c r="AE17" s="14"/>
      <c r="AF17" s="14"/>
      <c r="AG17" s="14"/>
      <c r="AH17" s="14"/>
      <c r="AI17" s="14"/>
      <c r="AJ17" s="14"/>
      <c r="AK17" s="14"/>
      <c r="AL17" s="14"/>
      <c r="AM17" s="14"/>
      <c r="AN17" s="14"/>
      <c r="AO17" s="16"/>
    </row>
    <row r="18" spans="1:41">
      <c r="A18" s="9"/>
      <c r="B18" s="9"/>
      <c r="C18" s="15"/>
      <c r="D18" s="401"/>
      <c r="E18" s="427" t="s">
        <v>134</v>
      </c>
      <c r="F18" s="267"/>
      <c r="G18" s="404"/>
      <c r="H18" s="267"/>
      <c r="I18" s="267"/>
      <c r="J18" s="192"/>
      <c r="K18" s="233"/>
      <c r="L18" s="16"/>
      <c r="M18" s="9"/>
      <c r="N18" s="9"/>
      <c r="O18" s="9"/>
      <c r="P18" s="9"/>
      <c r="Q18" s="9"/>
      <c r="R18" s="9"/>
      <c r="S18" s="9"/>
      <c r="T18" s="9"/>
      <c r="U18" s="14"/>
      <c r="V18" s="14"/>
      <c r="W18" s="14"/>
      <c r="X18" s="14"/>
      <c r="Y18" s="14"/>
      <c r="Z18" s="14"/>
      <c r="AA18" s="14"/>
      <c r="AB18" s="14"/>
      <c r="AC18" s="14"/>
      <c r="AD18" s="14"/>
      <c r="AE18" s="14"/>
      <c r="AF18" s="14"/>
      <c r="AG18" s="14"/>
      <c r="AH18" s="14"/>
      <c r="AI18" s="14"/>
      <c r="AJ18" s="14"/>
      <c r="AK18" s="14"/>
      <c r="AL18" s="14"/>
      <c r="AM18" s="14"/>
      <c r="AN18" s="14"/>
      <c r="AO18" s="16"/>
    </row>
    <row r="19" spans="1:41">
      <c r="A19" s="9"/>
      <c r="B19" s="9"/>
      <c r="C19" s="15"/>
      <c r="D19" s="401"/>
      <c r="E19" s="427" t="s">
        <v>61</v>
      </c>
      <c r="F19" s="267"/>
      <c r="G19" s="404"/>
      <c r="H19" s="267"/>
      <c r="I19" s="267"/>
      <c r="J19" s="192"/>
      <c r="K19" s="233"/>
      <c r="L19" s="16"/>
      <c r="M19" s="9"/>
      <c r="N19" s="9"/>
      <c r="O19" s="9"/>
      <c r="P19" s="9"/>
      <c r="Q19" s="9"/>
      <c r="R19" s="9"/>
      <c r="S19" s="9"/>
      <c r="T19" s="9"/>
      <c r="U19" s="14"/>
      <c r="V19" s="14"/>
      <c r="W19" s="14"/>
      <c r="X19" s="14"/>
      <c r="Y19" s="14"/>
      <c r="Z19" s="14"/>
      <c r="AA19" s="14"/>
      <c r="AB19" s="14"/>
      <c r="AC19" s="14"/>
      <c r="AD19" s="14"/>
      <c r="AE19" s="14"/>
      <c r="AF19" s="14"/>
      <c r="AG19" s="14"/>
      <c r="AH19" s="14"/>
      <c r="AI19" s="14"/>
      <c r="AJ19" s="14"/>
      <c r="AK19" s="14"/>
      <c r="AL19" s="14"/>
      <c r="AM19" s="14"/>
      <c r="AN19" s="14"/>
      <c r="AO19" s="16"/>
    </row>
    <row r="20" spans="1:41" ht="5.25" customHeight="1">
      <c r="A20" s="9"/>
      <c r="B20" s="9"/>
      <c r="C20" s="15"/>
      <c r="D20" s="401"/>
      <c r="E20" s="267"/>
      <c r="F20" s="267"/>
      <c r="G20" s="404"/>
      <c r="H20" s="267"/>
      <c r="I20" s="267"/>
      <c r="J20" s="192"/>
      <c r="K20" s="233"/>
      <c r="L20" s="16"/>
      <c r="M20" s="9"/>
      <c r="N20" s="9"/>
      <c r="O20" s="9"/>
      <c r="P20" s="9"/>
      <c r="Q20" s="9"/>
      <c r="R20" s="9"/>
      <c r="S20" s="9"/>
      <c r="T20" s="9"/>
      <c r="U20" s="14"/>
      <c r="V20" s="14"/>
      <c r="W20" s="14"/>
      <c r="X20" s="14"/>
      <c r="Y20" s="14"/>
      <c r="Z20" s="14"/>
      <c r="AA20" s="14"/>
      <c r="AB20" s="14"/>
      <c r="AC20" s="14"/>
      <c r="AD20" s="14"/>
      <c r="AE20" s="14"/>
      <c r="AF20" s="14"/>
      <c r="AG20" s="14"/>
      <c r="AH20" s="14"/>
      <c r="AI20" s="14"/>
      <c r="AJ20" s="14"/>
      <c r="AK20" s="14"/>
      <c r="AL20" s="14"/>
      <c r="AM20" s="14"/>
      <c r="AN20" s="14"/>
      <c r="AO20" s="16"/>
    </row>
    <row r="21" spans="1:41" ht="14.25" customHeight="1">
      <c r="A21" s="9"/>
      <c r="B21" s="9"/>
      <c r="C21" s="15"/>
      <c r="D21" s="401"/>
      <c r="E21" s="432" t="s">
        <v>150</v>
      </c>
      <c r="F21" s="267"/>
      <c r="G21" s="398" t="s">
        <v>153</v>
      </c>
      <c r="H21" s="267"/>
      <c r="I21" s="267"/>
      <c r="J21" s="192"/>
      <c r="K21" s="233"/>
      <c r="L21" s="16"/>
      <c r="M21" s="9"/>
      <c r="N21" s="9"/>
      <c r="O21" s="9"/>
      <c r="P21" s="9"/>
      <c r="Q21" s="9"/>
      <c r="R21" s="9"/>
      <c r="S21" s="9"/>
      <c r="T21" s="9"/>
      <c r="U21" s="14"/>
      <c r="V21" s="14"/>
      <c r="W21" s="14"/>
      <c r="X21" s="14"/>
      <c r="Y21" s="14"/>
      <c r="Z21" s="14"/>
      <c r="AA21" s="14"/>
      <c r="AB21" s="14"/>
      <c r="AC21" s="14"/>
      <c r="AD21" s="14"/>
      <c r="AE21" s="14"/>
      <c r="AF21" s="14"/>
      <c r="AG21" s="14"/>
      <c r="AH21" s="14"/>
      <c r="AI21" s="14"/>
      <c r="AJ21" s="14"/>
      <c r="AK21" s="14"/>
      <c r="AL21" s="14"/>
      <c r="AM21" s="14"/>
      <c r="AN21" s="14"/>
      <c r="AO21" s="16"/>
    </row>
    <row r="22" spans="1:41" ht="14.25" customHeight="1">
      <c r="A22" s="9"/>
      <c r="B22" s="9"/>
      <c r="C22" s="15"/>
      <c r="D22" s="401"/>
      <c r="E22" s="267"/>
      <c r="F22" s="267"/>
      <c r="G22" s="404"/>
      <c r="H22" s="267"/>
      <c r="I22" s="267"/>
      <c r="J22" s="192"/>
      <c r="K22" s="233"/>
      <c r="L22" s="16"/>
      <c r="M22" s="9"/>
      <c r="N22" s="9"/>
      <c r="O22" s="9"/>
      <c r="P22" s="9"/>
      <c r="Q22" s="9"/>
      <c r="R22" s="9"/>
      <c r="S22" s="9"/>
      <c r="T22" s="9"/>
      <c r="U22" s="14"/>
      <c r="V22" s="14"/>
      <c r="W22" s="14"/>
      <c r="X22" s="14"/>
      <c r="Y22" s="14"/>
      <c r="Z22" s="14"/>
      <c r="AA22" s="14"/>
      <c r="AB22" s="14"/>
      <c r="AC22" s="14"/>
      <c r="AD22" s="14"/>
      <c r="AE22" s="14"/>
      <c r="AF22" s="14"/>
      <c r="AG22" s="14"/>
      <c r="AH22" s="14"/>
      <c r="AI22" s="14"/>
      <c r="AJ22" s="14"/>
      <c r="AK22" s="14"/>
      <c r="AL22" s="14"/>
      <c r="AM22" s="14"/>
      <c r="AN22" s="14"/>
      <c r="AO22" s="16"/>
    </row>
    <row r="23" spans="1:41" ht="14.25" customHeight="1">
      <c r="A23" s="9"/>
      <c r="B23" s="9"/>
      <c r="C23" s="15"/>
      <c r="D23" s="401"/>
      <c r="E23" s="267"/>
      <c r="F23" s="267"/>
      <c r="G23" s="404"/>
      <c r="H23" s="267"/>
      <c r="I23" s="267"/>
      <c r="J23" s="192"/>
      <c r="K23" s="233"/>
      <c r="L23" s="16"/>
      <c r="M23" s="9"/>
      <c r="N23" s="9"/>
      <c r="O23" s="9"/>
      <c r="P23" s="9"/>
      <c r="Q23" s="9"/>
      <c r="R23" s="9"/>
      <c r="S23" s="9"/>
      <c r="T23" s="9"/>
      <c r="U23" s="14"/>
      <c r="V23" s="14"/>
      <c r="W23" s="14"/>
      <c r="X23" s="14"/>
      <c r="Y23" s="14"/>
      <c r="Z23" s="14"/>
      <c r="AA23" s="14"/>
      <c r="AB23" s="14"/>
      <c r="AC23" s="14"/>
      <c r="AD23" s="14"/>
      <c r="AE23" s="14"/>
      <c r="AF23" s="14"/>
      <c r="AG23" s="14"/>
      <c r="AH23" s="14"/>
      <c r="AI23" s="14"/>
      <c r="AJ23" s="14"/>
      <c r="AK23" s="14"/>
      <c r="AL23" s="14"/>
      <c r="AM23" s="14"/>
      <c r="AN23" s="14"/>
      <c r="AO23" s="16"/>
    </row>
    <row r="24" spans="1:41" ht="15">
      <c r="A24" s="9"/>
      <c r="B24" s="9"/>
      <c r="C24" s="15"/>
      <c r="D24" s="816">
        <v>2</v>
      </c>
      <c r="E24" s="978" t="s">
        <v>163</v>
      </c>
      <c r="F24" s="978"/>
      <c r="G24" s="979"/>
      <c r="H24" s="267"/>
      <c r="I24" s="267"/>
      <c r="J24" s="192"/>
      <c r="K24" s="233"/>
      <c r="L24" s="16"/>
      <c r="M24" s="9"/>
      <c r="N24" s="9"/>
      <c r="O24" s="9"/>
      <c r="P24" s="9"/>
      <c r="Q24" s="9"/>
      <c r="R24" s="9"/>
      <c r="S24" s="9"/>
      <c r="T24" s="9"/>
      <c r="U24" s="14"/>
      <c r="V24" s="14"/>
      <c r="W24" s="14"/>
      <c r="X24" s="14"/>
      <c r="Y24" s="14"/>
      <c r="Z24" s="14"/>
      <c r="AA24" s="14"/>
      <c r="AB24" s="14"/>
      <c r="AC24" s="14"/>
      <c r="AD24" s="14"/>
      <c r="AE24" s="14"/>
      <c r="AF24" s="14"/>
      <c r="AG24" s="14"/>
      <c r="AH24" s="14"/>
      <c r="AI24" s="14"/>
      <c r="AJ24" s="14"/>
      <c r="AK24" s="14"/>
      <c r="AL24" s="14"/>
      <c r="AM24" s="14"/>
      <c r="AN24" s="14"/>
      <c r="AO24" s="16"/>
    </row>
    <row r="25" spans="1:41" ht="14.25" customHeight="1">
      <c r="A25" s="9"/>
      <c r="B25" s="9"/>
      <c r="C25" s="15"/>
      <c r="D25" s="401"/>
      <c r="E25" s="267"/>
      <c r="F25" s="267"/>
      <c r="G25" s="404"/>
      <c r="H25" s="267"/>
      <c r="I25" s="267"/>
      <c r="J25" s="192"/>
      <c r="K25" s="233"/>
      <c r="L25" s="16"/>
      <c r="M25" s="9"/>
      <c r="N25" s="9"/>
      <c r="O25" s="9"/>
      <c r="P25" s="9"/>
      <c r="Q25" s="9"/>
      <c r="R25" s="9"/>
      <c r="S25" s="9"/>
      <c r="T25" s="9"/>
      <c r="U25" s="14"/>
      <c r="V25" s="14"/>
      <c r="W25" s="14"/>
      <c r="X25" s="14"/>
      <c r="Y25" s="14"/>
      <c r="Z25" s="14"/>
      <c r="AA25" s="14"/>
      <c r="AB25" s="14"/>
      <c r="AC25" s="14"/>
      <c r="AD25" s="14"/>
      <c r="AE25" s="14"/>
      <c r="AF25" s="14"/>
      <c r="AG25" s="14"/>
      <c r="AH25" s="14"/>
      <c r="AI25" s="14"/>
      <c r="AJ25" s="14"/>
      <c r="AK25" s="14"/>
      <c r="AL25" s="14"/>
      <c r="AM25" s="14"/>
      <c r="AN25" s="14"/>
      <c r="AO25" s="16"/>
    </row>
    <row r="26" spans="1:41" ht="14.25" customHeight="1">
      <c r="A26" s="9"/>
      <c r="B26" s="9"/>
      <c r="C26" s="15"/>
      <c r="D26" s="401"/>
      <c r="E26" s="429" t="s">
        <v>168</v>
      </c>
      <c r="F26" s="397"/>
      <c r="G26" s="398" t="s">
        <v>157</v>
      </c>
      <c r="H26" s="267"/>
      <c r="I26" s="267"/>
      <c r="J26" s="192"/>
      <c r="K26" s="233"/>
      <c r="L26" s="16"/>
      <c r="M26" s="9"/>
      <c r="N26" s="9"/>
      <c r="O26" s="9"/>
      <c r="P26" s="9"/>
      <c r="Q26" s="9"/>
      <c r="R26" s="9"/>
      <c r="S26" s="9"/>
      <c r="T26" s="9"/>
      <c r="U26" s="14"/>
      <c r="V26" s="14"/>
      <c r="W26" s="14"/>
      <c r="X26" s="14"/>
      <c r="Y26" s="14"/>
      <c r="Z26" s="14"/>
      <c r="AA26" s="14"/>
      <c r="AB26" s="14"/>
      <c r="AC26" s="14"/>
      <c r="AD26" s="14"/>
      <c r="AE26" s="14"/>
      <c r="AF26" s="14"/>
      <c r="AG26" s="14"/>
      <c r="AH26" s="14"/>
      <c r="AI26" s="14"/>
      <c r="AJ26" s="14"/>
      <c r="AK26" s="14"/>
      <c r="AL26" s="14"/>
      <c r="AM26" s="14"/>
      <c r="AN26" s="14"/>
      <c r="AO26" s="16"/>
    </row>
    <row r="27" spans="1:41" ht="4.5" customHeight="1">
      <c r="A27" s="9"/>
      <c r="B27" s="9"/>
      <c r="C27" s="15"/>
      <c r="D27" s="401"/>
      <c r="E27" s="276"/>
      <c r="F27" s="276"/>
      <c r="G27" s="428"/>
      <c r="H27" s="267"/>
      <c r="I27" s="267"/>
      <c r="J27" s="192"/>
      <c r="K27" s="233"/>
      <c r="L27" s="16"/>
      <c r="M27" s="9"/>
      <c r="N27" s="9"/>
      <c r="O27" s="9"/>
      <c r="P27" s="9"/>
      <c r="Q27" s="9"/>
      <c r="R27" s="9"/>
      <c r="S27" s="9"/>
      <c r="T27" s="9"/>
      <c r="U27" s="14"/>
      <c r="V27" s="14"/>
      <c r="W27" s="14"/>
      <c r="X27" s="14"/>
      <c r="Y27" s="14"/>
      <c r="Z27" s="14"/>
      <c r="AA27" s="14"/>
      <c r="AB27" s="14"/>
      <c r="AC27" s="14"/>
      <c r="AD27" s="14"/>
      <c r="AE27" s="14"/>
      <c r="AF27" s="14"/>
      <c r="AG27" s="14"/>
      <c r="AH27" s="14"/>
      <c r="AI27" s="14"/>
      <c r="AJ27" s="14"/>
      <c r="AK27" s="14"/>
      <c r="AL27" s="14"/>
      <c r="AM27" s="14"/>
      <c r="AN27" s="14"/>
      <c r="AO27" s="16"/>
    </row>
    <row r="28" spans="1:41" ht="14.25" customHeight="1">
      <c r="A28" s="9"/>
      <c r="B28" s="9"/>
      <c r="C28" s="15"/>
      <c r="D28" s="401"/>
      <c r="E28" s="431" t="s">
        <v>155</v>
      </c>
      <c r="F28" s="276"/>
      <c r="G28" s="398" t="s">
        <v>154</v>
      </c>
      <c r="H28" s="267"/>
      <c r="I28" s="267"/>
      <c r="J28" s="192"/>
      <c r="K28" s="233"/>
      <c r="L28" s="16"/>
      <c r="M28" s="9"/>
      <c r="N28" s="9"/>
      <c r="O28" s="9"/>
      <c r="P28" s="9"/>
      <c r="Q28" s="9"/>
      <c r="R28" s="9"/>
      <c r="S28" s="9"/>
      <c r="T28" s="9"/>
      <c r="U28" s="14"/>
      <c r="V28" s="14"/>
      <c r="W28" s="14"/>
      <c r="X28" s="14"/>
      <c r="Y28" s="14"/>
      <c r="Z28" s="14"/>
      <c r="AA28" s="14"/>
      <c r="AB28" s="14"/>
      <c r="AC28" s="14"/>
      <c r="AD28" s="14"/>
      <c r="AE28" s="14"/>
      <c r="AF28" s="14"/>
      <c r="AG28" s="14"/>
      <c r="AH28" s="14"/>
      <c r="AI28" s="14"/>
      <c r="AJ28" s="14"/>
      <c r="AK28" s="14"/>
      <c r="AL28" s="14"/>
      <c r="AM28" s="14"/>
      <c r="AN28" s="14"/>
      <c r="AO28" s="16"/>
    </row>
    <row r="29" spans="1:41" ht="3.75" customHeight="1">
      <c r="A29" s="9"/>
      <c r="B29" s="9"/>
      <c r="C29" s="15"/>
      <c r="D29" s="401"/>
      <c r="E29" s="276"/>
      <c r="F29" s="276"/>
      <c r="G29" s="428"/>
      <c r="H29" s="267"/>
      <c r="I29" s="267"/>
      <c r="J29" s="192"/>
      <c r="K29" s="233"/>
      <c r="L29" s="16"/>
      <c r="M29" s="9"/>
      <c r="N29" s="9"/>
      <c r="O29" s="9"/>
      <c r="P29" s="9"/>
      <c r="Q29" s="9"/>
      <c r="R29" s="9"/>
      <c r="S29" s="9"/>
      <c r="T29" s="9"/>
      <c r="U29" s="14"/>
      <c r="V29" s="14"/>
      <c r="W29" s="14"/>
      <c r="X29" s="14"/>
      <c r="Y29" s="14"/>
      <c r="Z29" s="14"/>
      <c r="AA29" s="14"/>
      <c r="AB29" s="14"/>
      <c r="AC29" s="14"/>
      <c r="AD29" s="14"/>
      <c r="AE29" s="14"/>
      <c r="AF29" s="14"/>
      <c r="AG29" s="14"/>
      <c r="AH29" s="14"/>
      <c r="AI29" s="14"/>
      <c r="AJ29" s="14"/>
      <c r="AK29" s="14"/>
      <c r="AL29" s="14"/>
      <c r="AM29" s="14"/>
      <c r="AN29" s="14"/>
      <c r="AO29" s="16"/>
    </row>
    <row r="30" spans="1:41" ht="14.25" customHeight="1">
      <c r="A30" s="9"/>
      <c r="B30" s="9"/>
      <c r="C30" s="15"/>
      <c r="D30" s="401"/>
      <c r="E30" s="432" t="s">
        <v>169</v>
      </c>
      <c r="F30" s="276"/>
      <c r="G30" s="398" t="s">
        <v>166</v>
      </c>
      <c r="H30" s="267"/>
      <c r="I30" s="267"/>
      <c r="J30" s="192"/>
      <c r="K30" s="233"/>
      <c r="L30" s="16"/>
      <c r="M30" s="9"/>
      <c r="N30" s="9"/>
      <c r="O30" s="9"/>
      <c r="P30" s="9"/>
      <c r="Q30" s="9"/>
      <c r="R30" s="9"/>
      <c r="S30" s="9"/>
      <c r="T30" s="9"/>
      <c r="U30" s="14"/>
      <c r="V30" s="14"/>
      <c r="W30" s="14"/>
      <c r="X30" s="14"/>
      <c r="Y30" s="14"/>
      <c r="Z30" s="14"/>
      <c r="AA30" s="14"/>
      <c r="AB30" s="14"/>
      <c r="AC30" s="14"/>
      <c r="AD30" s="14"/>
      <c r="AE30" s="14"/>
      <c r="AF30" s="14"/>
      <c r="AG30" s="14"/>
      <c r="AH30" s="14"/>
      <c r="AI30" s="14"/>
      <c r="AJ30" s="14"/>
      <c r="AK30" s="14"/>
      <c r="AL30" s="14"/>
      <c r="AM30" s="14"/>
      <c r="AN30" s="14"/>
      <c r="AO30" s="16"/>
    </row>
    <row r="31" spans="1:41" ht="4.5" customHeight="1">
      <c r="A31" s="9"/>
      <c r="B31" s="9"/>
      <c r="C31" s="15"/>
      <c r="D31" s="401"/>
      <c r="E31" s="276"/>
      <c r="F31" s="276"/>
      <c r="G31" s="428"/>
      <c r="H31" s="267"/>
      <c r="I31" s="267"/>
      <c r="J31" s="192"/>
      <c r="K31" s="233"/>
      <c r="L31" s="16"/>
      <c r="M31" s="9"/>
      <c r="N31" s="9"/>
      <c r="O31" s="9"/>
      <c r="P31" s="9"/>
      <c r="Q31" s="9"/>
      <c r="R31" s="9"/>
      <c r="S31" s="9"/>
      <c r="T31" s="9"/>
      <c r="U31" s="14"/>
      <c r="V31" s="14"/>
      <c r="W31" s="14"/>
      <c r="X31" s="14"/>
      <c r="Y31" s="14"/>
      <c r="Z31" s="14"/>
      <c r="AA31" s="14"/>
      <c r="AB31" s="14"/>
      <c r="AC31" s="14"/>
      <c r="AD31" s="14"/>
      <c r="AE31" s="14"/>
      <c r="AF31" s="14"/>
      <c r="AG31" s="14"/>
      <c r="AH31" s="14"/>
      <c r="AI31" s="14"/>
      <c r="AJ31" s="14"/>
      <c r="AK31" s="14"/>
      <c r="AL31" s="14"/>
      <c r="AM31" s="14"/>
      <c r="AN31" s="14"/>
      <c r="AO31" s="16"/>
    </row>
    <row r="32" spans="1:41" ht="14.25" customHeight="1">
      <c r="A32" s="9"/>
      <c r="B32" s="9"/>
      <c r="C32" s="15"/>
      <c r="D32" s="401"/>
      <c r="E32" s="431" t="s">
        <v>161</v>
      </c>
      <c r="F32" s="276"/>
      <c r="G32" s="398" t="s">
        <v>156</v>
      </c>
      <c r="H32" s="267"/>
      <c r="I32" s="267"/>
      <c r="J32" s="192"/>
      <c r="K32" s="233"/>
      <c r="L32" s="16"/>
      <c r="M32" s="9"/>
      <c r="N32" s="9"/>
      <c r="O32" s="9"/>
      <c r="P32" s="9"/>
      <c r="Q32" s="9"/>
      <c r="R32" s="9"/>
      <c r="S32" s="9"/>
      <c r="T32" s="9"/>
      <c r="U32" s="14"/>
      <c r="V32" s="14"/>
      <c r="W32" s="14"/>
      <c r="X32" s="14"/>
      <c r="Y32" s="14"/>
      <c r="Z32" s="14"/>
      <c r="AA32" s="14"/>
      <c r="AB32" s="14"/>
      <c r="AC32" s="14"/>
      <c r="AD32" s="14"/>
      <c r="AE32" s="14"/>
      <c r="AF32" s="14"/>
      <c r="AG32" s="14"/>
      <c r="AH32" s="14"/>
      <c r="AI32" s="14"/>
      <c r="AJ32" s="14"/>
      <c r="AK32" s="14"/>
      <c r="AL32" s="14"/>
      <c r="AM32" s="14"/>
      <c r="AN32" s="14"/>
      <c r="AO32" s="16"/>
    </row>
    <row r="33" spans="1:41" ht="3.75" customHeight="1">
      <c r="A33" s="9"/>
      <c r="B33" s="9"/>
      <c r="C33" s="15"/>
      <c r="D33" s="401"/>
      <c r="E33" s="276"/>
      <c r="F33" s="276"/>
      <c r="G33" s="428"/>
      <c r="H33" s="267"/>
      <c r="I33" s="267"/>
      <c r="J33" s="192"/>
      <c r="K33" s="233"/>
      <c r="L33" s="16"/>
      <c r="M33" s="9"/>
      <c r="N33" s="9"/>
      <c r="O33" s="9"/>
      <c r="P33" s="9"/>
      <c r="Q33" s="9"/>
      <c r="R33" s="9"/>
      <c r="S33" s="9"/>
      <c r="T33" s="9"/>
      <c r="U33" s="14"/>
      <c r="V33" s="14"/>
      <c r="W33" s="14"/>
      <c r="X33" s="14"/>
      <c r="Y33" s="14"/>
      <c r="Z33" s="14"/>
      <c r="AA33" s="14"/>
      <c r="AB33" s="14"/>
      <c r="AC33" s="14"/>
      <c r="AD33" s="14"/>
      <c r="AE33" s="14"/>
      <c r="AF33" s="14"/>
      <c r="AG33" s="14"/>
      <c r="AH33" s="14"/>
      <c r="AI33" s="14"/>
      <c r="AJ33" s="14"/>
      <c r="AK33" s="14"/>
      <c r="AL33" s="14"/>
      <c r="AM33" s="14"/>
      <c r="AN33" s="14"/>
      <c r="AO33" s="16"/>
    </row>
    <row r="34" spans="1:41" ht="14.25" customHeight="1">
      <c r="A34" s="9"/>
      <c r="B34" s="9"/>
      <c r="C34" s="15"/>
      <c r="D34" s="401"/>
      <c r="E34" s="431" t="s">
        <v>171</v>
      </c>
      <c r="F34" s="276"/>
      <c r="G34" s="398" t="s">
        <v>158</v>
      </c>
      <c r="H34" s="267"/>
      <c r="I34" s="267"/>
      <c r="J34" s="192"/>
      <c r="K34" s="233"/>
      <c r="L34" s="16"/>
      <c r="M34" s="9"/>
      <c r="N34" s="9"/>
      <c r="O34" s="9"/>
      <c r="P34" s="9"/>
      <c r="Q34" s="9"/>
      <c r="R34" s="9"/>
      <c r="S34" s="9"/>
      <c r="T34" s="9"/>
      <c r="U34" s="14"/>
      <c r="V34" s="14"/>
      <c r="W34" s="14"/>
      <c r="X34" s="14"/>
      <c r="Y34" s="14"/>
      <c r="Z34" s="14"/>
      <c r="AA34" s="14"/>
      <c r="AB34" s="14"/>
      <c r="AC34" s="14"/>
      <c r="AD34" s="14"/>
      <c r="AE34" s="14"/>
      <c r="AF34" s="14"/>
      <c r="AG34" s="14"/>
      <c r="AH34" s="14"/>
      <c r="AI34" s="14"/>
      <c r="AJ34" s="14"/>
      <c r="AK34" s="14"/>
      <c r="AL34" s="14"/>
      <c r="AM34" s="14"/>
      <c r="AN34" s="14"/>
      <c r="AO34" s="16"/>
    </row>
    <row r="35" spans="1:41" ht="3.75" customHeight="1">
      <c r="A35" s="9"/>
      <c r="B35" s="9"/>
      <c r="C35" s="15"/>
      <c r="D35" s="401"/>
      <c r="E35" s="276"/>
      <c r="F35" s="276"/>
      <c r="G35" s="428"/>
      <c r="H35" s="267"/>
      <c r="I35" s="267"/>
      <c r="J35" s="192"/>
      <c r="K35" s="233"/>
      <c r="L35" s="16"/>
      <c r="M35" s="9"/>
      <c r="N35" s="9"/>
      <c r="O35" s="9"/>
      <c r="P35" s="9"/>
      <c r="Q35" s="9"/>
      <c r="R35" s="9"/>
      <c r="S35" s="9"/>
      <c r="T35" s="9"/>
      <c r="U35" s="14"/>
      <c r="V35" s="14"/>
      <c r="W35" s="14"/>
      <c r="X35" s="14"/>
      <c r="Y35" s="14"/>
      <c r="Z35" s="14"/>
      <c r="AA35" s="14"/>
      <c r="AB35" s="14"/>
      <c r="AC35" s="14"/>
      <c r="AD35" s="14"/>
      <c r="AE35" s="14"/>
      <c r="AF35" s="14"/>
      <c r="AG35" s="14"/>
      <c r="AH35" s="14"/>
      <c r="AI35" s="14"/>
      <c r="AJ35" s="14"/>
      <c r="AK35" s="14"/>
      <c r="AL35" s="14"/>
      <c r="AM35" s="14"/>
      <c r="AN35" s="14"/>
      <c r="AO35" s="16"/>
    </row>
    <row r="36" spans="1:41" ht="14.25" customHeight="1">
      <c r="A36" s="9"/>
      <c r="B36" s="9"/>
      <c r="C36" s="15"/>
      <c r="D36" s="401"/>
      <c r="E36" s="432" t="s">
        <v>170</v>
      </c>
      <c r="F36" s="276"/>
      <c r="G36" s="398" t="s">
        <v>173</v>
      </c>
      <c r="H36" s="267"/>
      <c r="I36" s="267"/>
      <c r="J36" s="192"/>
      <c r="K36" s="233"/>
      <c r="L36" s="16"/>
      <c r="M36" s="9"/>
      <c r="N36" s="9"/>
      <c r="O36" s="9"/>
      <c r="P36" s="9"/>
      <c r="Q36" s="9"/>
      <c r="R36" s="9"/>
      <c r="S36" s="9"/>
      <c r="T36" s="9"/>
      <c r="U36" s="14"/>
      <c r="V36" s="14"/>
      <c r="W36" s="14"/>
      <c r="X36" s="14"/>
      <c r="Y36" s="14"/>
      <c r="Z36" s="14"/>
      <c r="AA36" s="14"/>
      <c r="AB36" s="14"/>
      <c r="AC36" s="14"/>
      <c r="AD36" s="14"/>
      <c r="AE36" s="14"/>
      <c r="AF36" s="14"/>
      <c r="AG36" s="14"/>
      <c r="AH36" s="14"/>
      <c r="AI36" s="14"/>
      <c r="AJ36" s="14"/>
      <c r="AK36" s="14"/>
      <c r="AL36" s="14"/>
      <c r="AM36" s="14"/>
      <c r="AN36" s="14"/>
      <c r="AO36" s="16"/>
    </row>
    <row r="37" spans="1:41" ht="4.5" customHeight="1">
      <c r="A37" s="9"/>
      <c r="B37" s="9"/>
      <c r="C37" s="15"/>
      <c r="D37" s="401"/>
      <c r="E37" s="276"/>
      <c r="F37" s="276"/>
      <c r="G37" s="428"/>
      <c r="H37" s="267"/>
      <c r="I37" s="267"/>
      <c r="J37" s="192"/>
      <c r="K37" s="233"/>
      <c r="L37" s="16"/>
      <c r="M37" s="9"/>
      <c r="N37" s="9"/>
      <c r="O37" s="9"/>
      <c r="P37" s="9"/>
      <c r="Q37" s="9"/>
      <c r="R37" s="9"/>
      <c r="S37" s="9"/>
      <c r="T37" s="9"/>
      <c r="U37" s="14"/>
      <c r="V37" s="14"/>
      <c r="W37" s="14"/>
      <c r="X37" s="14"/>
      <c r="Y37" s="14"/>
      <c r="Z37" s="14"/>
      <c r="AA37" s="14"/>
      <c r="AB37" s="14"/>
      <c r="AC37" s="14"/>
      <c r="AD37" s="14"/>
      <c r="AE37" s="14"/>
      <c r="AF37" s="14"/>
      <c r="AG37" s="14"/>
      <c r="AH37" s="14"/>
      <c r="AI37" s="14"/>
      <c r="AJ37" s="14"/>
      <c r="AK37" s="14"/>
      <c r="AL37" s="14"/>
      <c r="AM37" s="14"/>
      <c r="AN37" s="14"/>
      <c r="AO37" s="16"/>
    </row>
    <row r="38" spans="1:41" ht="14.25" customHeight="1">
      <c r="A38" s="9"/>
      <c r="B38" s="9"/>
      <c r="C38" s="15"/>
      <c r="D38" s="401"/>
      <c r="E38" s="431" t="s">
        <v>160</v>
      </c>
      <c r="F38" s="276"/>
      <c r="G38" s="398" t="s">
        <v>159</v>
      </c>
      <c r="H38" s="267"/>
      <c r="I38" s="267"/>
      <c r="J38" s="192"/>
      <c r="K38" s="233"/>
      <c r="L38" s="16"/>
      <c r="M38" s="9"/>
      <c r="N38" s="9"/>
      <c r="O38" s="9"/>
      <c r="P38" s="9"/>
      <c r="Q38" s="9"/>
      <c r="R38" s="9"/>
      <c r="S38" s="9"/>
      <c r="T38" s="9"/>
      <c r="U38" s="14"/>
      <c r="V38" s="14"/>
      <c r="W38" s="14"/>
      <c r="X38" s="14"/>
      <c r="Y38" s="14"/>
      <c r="Z38" s="14"/>
      <c r="AA38" s="14"/>
      <c r="AB38" s="14"/>
      <c r="AC38" s="14"/>
      <c r="AD38" s="14"/>
      <c r="AE38" s="14"/>
      <c r="AF38" s="14"/>
      <c r="AG38" s="14"/>
      <c r="AH38" s="14"/>
      <c r="AI38" s="14"/>
      <c r="AJ38" s="14"/>
      <c r="AK38" s="14"/>
      <c r="AL38" s="14"/>
      <c r="AM38" s="14"/>
      <c r="AN38" s="14"/>
      <c r="AO38" s="16"/>
    </row>
    <row r="39" spans="1:41" ht="6" customHeight="1">
      <c r="A39" s="9"/>
      <c r="B39" s="9"/>
      <c r="C39" s="15"/>
      <c r="D39" s="401"/>
      <c r="E39" s="276"/>
      <c r="F39" s="276"/>
      <c r="G39" s="428"/>
      <c r="H39" s="267"/>
      <c r="I39" s="267"/>
      <c r="J39" s="192"/>
      <c r="K39" s="233"/>
      <c r="L39" s="16"/>
      <c r="M39" s="9"/>
      <c r="N39" s="9"/>
      <c r="O39" s="9"/>
      <c r="P39" s="9"/>
      <c r="Q39" s="9"/>
      <c r="R39" s="9"/>
      <c r="S39" s="9"/>
      <c r="T39" s="9"/>
      <c r="U39" s="14"/>
      <c r="V39" s="14"/>
      <c r="W39" s="14"/>
      <c r="X39" s="14"/>
      <c r="Y39" s="14"/>
      <c r="Z39" s="14"/>
      <c r="AA39" s="14"/>
      <c r="AB39" s="14"/>
      <c r="AC39" s="14"/>
      <c r="AD39" s="14"/>
      <c r="AE39" s="14"/>
      <c r="AF39" s="14"/>
      <c r="AG39" s="14"/>
      <c r="AH39" s="14"/>
      <c r="AI39" s="14"/>
      <c r="AJ39" s="14"/>
      <c r="AK39" s="14"/>
      <c r="AL39" s="14"/>
      <c r="AM39" s="14"/>
      <c r="AN39" s="14"/>
      <c r="AO39" s="16"/>
    </row>
    <row r="40" spans="1:41" ht="14.25" customHeight="1">
      <c r="A40" s="9"/>
      <c r="B40" s="9"/>
      <c r="C40" s="15"/>
      <c r="D40" s="401"/>
      <c r="E40" s="432" t="s">
        <v>162</v>
      </c>
      <c r="F40" s="276"/>
      <c r="G40" s="398" t="s">
        <v>172</v>
      </c>
      <c r="H40" s="267"/>
      <c r="I40" s="267"/>
      <c r="J40" s="192"/>
      <c r="K40" s="233"/>
      <c r="L40" s="16"/>
      <c r="M40" s="9"/>
      <c r="N40" s="9"/>
      <c r="O40" s="9"/>
      <c r="P40" s="9"/>
      <c r="Q40" s="9"/>
      <c r="R40" s="9"/>
      <c r="S40" s="9"/>
      <c r="T40" s="9"/>
      <c r="U40" s="14"/>
      <c r="V40" s="14"/>
      <c r="W40" s="14"/>
      <c r="X40" s="14"/>
      <c r="Y40" s="14"/>
      <c r="Z40" s="14"/>
      <c r="AA40" s="14"/>
      <c r="AB40" s="14"/>
      <c r="AC40" s="14"/>
      <c r="AD40" s="14"/>
      <c r="AE40" s="14"/>
      <c r="AF40" s="14"/>
      <c r="AG40" s="14"/>
      <c r="AH40" s="14"/>
      <c r="AI40" s="14"/>
      <c r="AJ40" s="14"/>
      <c r="AK40" s="14"/>
      <c r="AL40" s="14"/>
      <c r="AM40" s="14"/>
      <c r="AN40" s="14"/>
      <c r="AO40" s="16"/>
    </row>
    <row r="41" spans="1:41" ht="3.75" customHeight="1">
      <c r="A41" s="9"/>
      <c r="B41" s="9"/>
      <c r="C41" s="15"/>
      <c r="D41" s="401"/>
      <c r="E41" s="276"/>
      <c r="F41" s="276"/>
      <c r="G41" s="428"/>
      <c r="H41" s="267"/>
      <c r="I41" s="267"/>
      <c r="J41" s="192"/>
      <c r="K41" s="233"/>
      <c r="L41" s="16"/>
      <c r="M41" s="9"/>
      <c r="N41" s="9"/>
      <c r="O41" s="9"/>
      <c r="P41" s="9"/>
      <c r="Q41" s="9"/>
      <c r="R41" s="9"/>
      <c r="S41" s="9"/>
      <c r="T41" s="9"/>
      <c r="U41" s="14"/>
      <c r="V41" s="14"/>
      <c r="W41" s="14"/>
      <c r="X41" s="14"/>
      <c r="Y41" s="14"/>
      <c r="Z41" s="14"/>
      <c r="AA41" s="14"/>
      <c r="AB41" s="14"/>
      <c r="AC41" s="14"/>
      <c r="AD41" s="14"/>
      <c r="AE41" s="14"/>
      <c r="AF41" s="14"/>
      <c r="AG41" s="14"/>
      <c r="AH41" s="14"/>
      <c r="AI41" s="14"/>
      <c r="AJ41" s="14"/>
      <c r="AK41" s="14"/>
      <c r="AL41" s="14"/>
      <c r="AM41" s="14"/>
      <c r="AN41" s="14"/>
      <c r="AO41" s="16"/>
    </row>
    <row r="42" spans="1:41" ht="14.25" customHeight="1">
      <c r="A42" s="9"/>
      <c r="B42" s="9"/>
      <c r="C42" s="15"/>
      <c r="D42" s="401"/>
      <c r="E42" s="429" t="s">
        <v>164</v>
      </c>
      <c r="F42" s="397"/>
      <c r="G42" s="398" t="s">
        <v>165</v>
      </c>
      <c r="H42" s="267"/>
      <c r="I42" s="267"/>
      <c r="J42" s="192"/>
      <c r="K42" s="233"/>
      <c r="L42" s="16"/>
      <c r="M42" s="9"/>
      <c r="N42" s="9"/>
      <c r="O42" s="9"/>
      <c r="P42" s="9"/>
      <c r="Q42" s="9"/>
      <c r="R42" s="9"/>
      <c r="S42" s="9"/>
      <c r="T42" s="9"/>
      <c r="U42" s="14"/>
      <c r="V42" s="14"/>
      <c r="W42" s="14"/>
      <c r="X42" s="14"/>
      <c r="Y42" s="14"/>
      <c r="Z42" s="14"/>
      <c r="AA42" s="14"/>
      <c r="AB42" s="14"/>
      <c r="AC42" s="14"/>
      <c r="AD42" s="14"/>
      <c r="AE42" s="14"/>
      <c r="AF42" s="14"/>
      <c r="AG42" s="14"/>
      <c r="AH42" s="14"/>
      <c r="AI42" s="14"/>
      <c r="AJ42" s="14"/>
      <c r="AK42" s="14"/>
      <c r="AL42" s="14"/>
      <c r="AM42" s="14"/>
      <c r="AN42" s="14"/>
      <c r="AO42" s="16"/>
    </row>
    <row r="43" spans="1:41" ht="4.5" customHeight="1">
      <c r="A43" s="9"/>
      <c r="B43" s="9"/>
      <c r="C43" s="15"/>
      <c r="D43" s="401"/>
      <c r="E43" s="276"/>
      <c r="F43" s="276"/>
      <c r="G43" s="428"/>
      <c r="H43" s="267"/>
      <c r="I43" s="267"/>
      <c r="J43" s="192"/>
      <c r="K43" s="233"/>
      <c r="L43" s="16"/>
      <c r="M43" s="9"/>
      <c r="N43" s="9"/>
      <c r="O43" s="9"/>
      <c r="P43" s="9"/>
      <c r="Q43" s="9"/>
      <c r="R43" s="9"/>
      <c r="S43" s="9"/>
      <c r="T43" s="9"/>
      <c r="U43" s="14"/>
      <c r="V43" s="14"/>
      <c r="W43" s="14"/>
      <c r="X43" s="14"/>
      <c r="Y43" s="14"/>
      <c r="Z43" s="14"/>
      <c r="AA43" s="14"/>
      <c r="AB43" s="14"/>
      <c r="AC43" s="14"/>
      <c r="AD43" s="14"/>
      <c r="AE43" s="14"/>
      <c r="AF43" s="14"/>
      <c r="AG43" s="14"/>
      <c r="AH43" s="14"/>
      <c r="AI43" s="14"/>
      <c r="AJ43" s="14"/>
      <c r="AK43" s="14"/>
      <c r="AL43" s="14"/>
      <c r="AM43" s="14"/>
      <c r="AN43" s="14"/>
      <c r="AO43" s="16"/>
    </row>
    <row r="44" spans="1:41" ht="14.25" customHeight="1">
      <c r="A44" s="9"/>
      <c r="B44" s="9"/>
      <c r="C44" s="15"/>
      <c r="D44" s="401"/>
      <c r="E44" s="432" t="s">
        <v>150</v>
      </c>
      <c r="F44" s="276"/>
      <c r="G44" s="398" t="s">
        <v>153</v>
      </c>
      <c r="H44" s="267"/>
      <c r="I44" s="267"/>
      <c r="J44" s="192"/>
      <c r="K44" s="233"/>
      <c r="L44" s="16"/>
      <c r="M44" s="9"/>
      <c r="N44" s="9"/>
      <c r="O44" s="9"/>
      <c r="P44" s="9"/>
      <c r="Q44" s="9"/>
      <c r="R44" s="9"/>
      <c r="S44" s="9"/>
      <c r="T44" s="9"/>
      <c r="U44" s="14"/>
      <c r="V44" s="14"/>
      <c r="W44" s="14"/>
      <c r="X44" s="14"/>
      <c r="Y44" s="14"/>
      <c r="Z44" s="14"/>
      <c r="AA44" s="14"/>
      <c r="AB44" s="14"/>
      <c r="AC44" s="14"/>
      <c r="AD44" s="14"/>
      <c r="AE44" s="14"/>
      <c r="AF44" s="14"/>
      <c r="AG44" s="14"/>
      <c r="AH44" s="14"/>
      <c r="AI44" s="14"/>
      <c r="AJ44" s="14"/>
      <c r="AK44" s="14"/>
      <c r="AL44" s="14"/>
      <c r="AM44" s="14"/>
      <c r="AN44" s="14"/>
      <c r="AO44" s="16"/>
    </row>
    <row r="45" spans="1:41" ht="5.0999999999999996" customHeight="1">
      <c r="A45" s="9"/>
      <c r="B45" s="9"/>
      <c r="C45" s="15"/>
      <c r="D45" s="405"/>
      <c r="E45" s="406"/>
      <c r="F45" s="406"/>
      <c r="G45" s="406"/>
      <c r="H45" s="406"/>
      <c r="I45" s="406"/>
      <c r="J45" s="197"/>
      <c r="K45" s="235"/>
      <c r="L45" s="16"/>
      <c r="M45" s="9"/>
      <c r="N45" s="9"/>
      <c r="O45" s="9"/>
      <c r="P45" s="9"/>
      <c r="Q45" s="9"/>
      <c r="R45" s="9"/>
      <c r="S45" s="9"/>
      <c r="T45" s="9"/>
      <c r="U45" s="14"/>
      <c r="V45" s="14"/>
      <c r="W45" s="14"/>
      <c r="X45" s="14"/>
      <c r="Y45" s="14"/>
      <c r="Z45" s="14"/>
      <c r="AA45" s="14"/>
      <c r="AB45" s="14"/>
      <c r="AC45" s="14"/>
      <c r="AD45" s="14"/>
      <c r="AE45" s="14"/>
      <c r="AF45" s="14"/>
      <c r="AG45" s="14"/>
      <c r="AH45" s="14"/>
      <c r="AI45" s="14"/>
      <c r="AJ45" s="14"/>
      <c r="AK45" s="14"/>
      <c r="AL45" s="14"/>
      <c r="AM45" s="14"/>
      <c r="AN45" s="14"/>
      <c r="AO45" s="16"/>
    </row>
    <row r="46" spans="1:41" ht="15" customHeight="1">
      <c r="A46" s="9"/>
      <c r="B46" s="9"/>
      <c r="C46" s="17"/>
      <c r="D46" s="305"/>
      <c r="E46" s="305"/>
      <c r="F46" s="305"/>
      <c r="G46" s="305"/>
      <c r="H46" s="305"/>
      <c r="I46" s="305"/>
      <c r="J46" s="305"/>
      <c r="K46" s="305"/>
      <c r="L46" s="19"/>
      <c r="M46" s="9"/>
      <c r="N46" s="9"/>
      <c r="O46" s="9"/>
      <c r="P46" s="9"/>
      <c r="Q46" s="9"/>
      <c r="R46" s="9"/>
      <c r="S46" s="9"/>
      <c r="T46" s="9"/>
      <c r="U46" s="14"/>
      <c r="V46" s="14"/>
      <c r="W46" s="14"/>
      <c r="X46" s="14"/>
      <c r="Y46" s="14"/>
      <c r="Z46" s="14"/>
      <c r="AA46" s="14"/>
      <c r="AB46" s="14"/>
      <c r="AC46" s="14"/>
      <c r="AD46" s="14"/>
      <c r="AE46" s="14"/>
      <c r="AF46" s="14"/>
      <c r="AG46" s="14"/>
      <c r="AH46" s="14"/>
      <c r="AI46" s="14"/>
      <c r="AJ46" s="14"/>
      <c r="AK46" s="14"/>
      <c r="AL46" s="14"/>
      <c r="AM46" s="14"/>
      <c r="AN46" s="14"/>
      <c r="AO46" s="16"/>
    </row>
    <row r="47" spans="1:41" ht="15" customHeight="1">
      <c r="A47" s="9"/>
      <c r="B47" s="9"/>
      <c r="C47" s="9"/>
      <c r="D47" s="9"/>
      <c r="E47" s="9"/>
      <c r="F47" s="9"/>
      <c r="G47" s="9"/>
      <c r="H47" s="9"/>
      <c r="I47" s="9"/>
      <c r="J47" s="9"/>
      <c r="K47" s="9"/>
      <c r="L47" s="9"/>
      <c r="M47" s="9"/>
      <c r="N47" s="9"/>
      <c r="O47" s="9"/>
      <c r="P47" s="9"/>
      <c r="Q47" s="9"/>
      <c r="R47" s="9"/>
      <c r="S47" s="9"/>
      <c r="T47" s="9"/>
      <c r="U47" s="14"/>
      <c r="V47" s="14"/>
      <c r="W47" s="14"/>
      <c r="X47" s="14"/>
      <c r="Y47" s="14"/>
      <c r="Z47" s="14"/>
      <c r="AA47" s="14"/>
      <c r="AB47" s="14"/>
      <c r="AC47" s="14"/>
      <c r="AD47" s="14"/>
      <c r="AE47" s="14"/>
      <c r="AF47" s="14"/>
      <c r="AG47" s="14"/>
      <c r="AH47" s="14"/>
      <c r="AI47" s="14"/>
      <c r="AJ47" s="14"/>
      <c r="AK47" s="14"/>
      <c r="AL47" s="14"/>
      <c r="AM47" s="14"/>
      <c r="AN47" s="14"/>
      <c r="AO47" s="16"/>
    </row>
    <row r="48" spans="1:41">
      <c r="A48" s="9"/>
      <c r="B48" s="9"/>
      <c r="C48" s="9"/>
      <c r="D48" s="9"/>
      <c r="E48" s="9"/>
      <c r="F48" s="9"/>
      <c r="G48" s="9"/>
      <c r="H48" s="9"/>
      <c r="I48" s="9"/>
      <c r="J48" s="9"/>
      <c r="K48" s="9"/>
      <c r="L48" s="9"/>
      <c r="M48" s="9"/>
      <c r="N48" s="9"/>
      <c r="O48" s="9"/>
      <c r="P48" s="9"/>
      <c r="Q48" s="9"/>
      <c r="R48" s="9"/>
      <c r="S48" s="9"/>
      <c r="T48" s="9"/>
      <c r="U48" s="14"/>
      <c r="V48" s="14"/>
      <c r="W48" s="14"/>
      <c r="X48" s="14"/>
      <c r="Y48" s="14"/>
      <c r="Z48" s="14"/>
      <c r="AA48" s="14"/>
      <c r="AB48" s="14"/>
      <c r="AC48" s="14"/>
      <c r="AD48" s="14"/>
      <c r="AE48" s="14"/>
      <c r="AF48" s="14"/>
      <c r="AG48" s="14"/>
      <c r="AH48" s="14"/>
      <c r="AI48" s="14"/>
      <c r="AJ48" s="14"/>
      <c r="AK48" s="14"/>
      <c r="AL48" s="14"/>
      <c r="AM48" s="14"/>
      <c r="AN48" s="14"/>
      <c r="AO48" s="16"/>
    </row>
    <row r="49" spans="1:41">
      <c r="A49" s="9"/>
      <c r="B49" s="9"/>
      <c r="C49" s="9"/>
      <c r="D49" s="9"/>
      <c r="E49" s="9"/>
      <c r="F49" s="9"/>
      <c r="G49" s="9"/>
      <c r="H49" s="9"/>
      <c r="I49" s="9"/>
      <c r="J49" s="9"/>
      <c r="K49" s="9"/>
      <c r="L49" s="9"/>
      <c r="M49" s="9"/>
      <c r="N49" s="9"/>
      <c r="O49" s="9"/>
      <c r="P49" s="9"/>
      <c r="Q49" s="9"/>
      <c r="R49" s="9"/>
      <c r="S49" s="9"/>
      <c r="T49" s="9"/>
      <c r="U49" s="14"/>
      <c r="V49" s="14"/>
      <c r="W49" s="14"/>
      <c r="X49" s="14"/>
      <c r="Y49" s="14"/>
      <c r="Z49" s="14"/>
      <c r="AA49" s="14"/>
      <c r="AB49" s="14"/>
      <c r="AC49" s="14"/>
      <c r="AD49" s="14"/>
      <c r="AE49" s="14"/>
      <c r="AF49" s="14"/>
      <c r="AG49" s="14"/>
      <c r="AH49" s="14"/>
      <c r="AI49" s="14"/>
      <c r="AJ49" s="14"/>
      <c r="AK49" s="14"/>
      <c r="AL49" s="14"/>
      <c r="AM49" s="14"/>
      <c r="AN49" s="14"/>
      <c r="AO49" s="16"/>
    </row>
    <row r="50" spans="1:41">
      <c r="A50" s="9"/>
      <c r="B50" s="9"/>
      <c r="C50" s="9"/>
      <c r="D50" s="9"/>
      <c r="E50" s="9"/>
      <c r="F50" s="9"/>
      <c r="G50" s="9"/>
      <c r="H50" s="9"/>
      <c r="I50" s="9"/>
      <c r="J50" s="9"/>
      <c r="K50" s="9"/>
      <c r="L50" s="9"/>
      <c r="M50" s="9"/>
      <c r="N50" s="9"/>
      <c r="O50" s="9"/>
      <c r="P50" s="9"/>
      <c r="Q50" s="9"/>
      <c r="R50" s="9"/>
      <c r="S50" s="9"/>
      <c r="T50" s="9"/>
      <c r="U50" s="14"/>
      <c r="V50" s="14"/>
      <c r="W50" s="14"/>
      <c r="X50" s="14"/>
      <c r="Y50" s="14"/>
      <c r="Z50" s="14"/>
      <c r="AA50" s="14"/>
      <c r="AB50" s="14"/>
      <c r="AC50" s="14"/>
      <c r="AD50" s="14"/>
      <c r="AE50" s="14"/>
      <c r="AF50" s="14"/>
      <c r="AG50" s="14"/>
      <c r="AH50" s="14"/>
      <c r="AI50" s="14"/>
      <c r="AJ50" s="14"/>
      <c r="AK50" s="14"/>
      <c r="AL50" s="14"/>
      <c r="AM50" s="14"/>
      <c r="AN50" s="14"/>
      <c r="AO50" s="16"/>
    </row>
    <row r="51" spans="1:41">
      <c r="A51" s="9"/>
      <c r="B51" s="9"/>
      <c r="C51" s="9"/>
      <c r="D51" s="9"/>
      <c r="E51" s="9"/>
      <c r="F51" s="9"/>
      <c r="G51" s="9"/>
      <c r="H51" s="9"/>
      <c r="I51" s="9"/>
      <c r="J51" s="9"/>
      <c r="K51" s="9"/>
      <c r="L51" s="9"/>
      <c r="M51" s="9"/>
      <c r="N51" s="9"/>
      <c r="O51" s="9"/>
      <c r="P51" s="9"/>
      <c r="Q51" s="9"/>
      <c r="R51" s="9"/>
      <c r="S51" s="9"/>
      <c r="T51" s="9"/>
      <c r="U51" s="14"/>
      <c r="V51" s="14"/>
      <c r="W51" s="14"/>
      <c r="X51" s="14"/>
      <c r="Y51" s="14"/>
      <c r="Z51" s="14"/>
      <c r="AA51" s="14"/>
      <c r="AB51" s="14"/>
      <c r="AC51" s="14"/>
      <c r="AD51" s="14"/>
      <c r="AE51" s="14"/>
      <c r="AF51" s="14"/>
      <c r="AG51" s="14"/>
      <c r="AH51" s="14"/>
      <c r="AI51" s="14"/>
      <c r="AJ51" s="14"/>
      <c r="AK51" s="14"/>
      <c r="AL51" s="14"/>
      <c r="AM51" s="14"/>
      <c r="AN51" s="14"/>
      <c r="AO51" s="16"/>
    </row>
    <row r="52" spans="1:41">
      <c r="A52" s="9"/>
      <c r="B52" s="9"/>
      <c r="C52" s="9"/>
      <c r="D52" s="9"/>
      <c r="E52" s="9"/>
      <c r="F52" s="9"/>
      <c r="G52" s="9"/>
      <c r="H52" s="9"/>
      <c r="I52" s="9"/>
      <c r="J52" s="9"/>
      <c r="K52" s="9"/>
      <c r="L52" s="9"/>
      <c r="M52" s="9"/>
      <c r="N52" s="9"/>
      <c r="O52" s="9"/>
      <c r="P52" s="9"/>
      <c r="Q52" s="9"/>
      <c r="R52" s="9"/>
      <c r="S52" s="9"/>
      <c r="T52" s="9"/>
      <c r="U52" s="14"/>
      <c r="V52" s="14"/>
      <c r="W52" s="14"/>
      <c r="X52" s="14"/>
      <c r="Y52" s="14"/>
      <c r="Z52" s="14"/>
      <c r="AA52" s="14"/>
      <c r="AB52" s="14"/>
      <c r="AC52" s="14"/>
      <c r="AD52" s="14"/>
      <c r="AE52" s="14"/>
      <c r="AF52" s="14"/>
      <c r="AG52" s="14"/>
      <c r="AH52" s="14"/>
      <c r="AI52" s="14"/>
      <c r="AJ52" s="14"/>
      <c r="AK52" s="14"/>
      <c r="AL52" s="14"/>
      <c r="AM52" s="14"/>
      <c r="AN52" s="14"/>
      <c r="AO52" s="16"/>
    </row>
    <row r="53" spans="1:41">
      <c r="A53" s="9"/>
      <c r="B53" s="9"/>
      <c r="C53" s="9"/>
      <c r="D53" s="9"/>
      <c r="E53" s="9"/>
      <c r="F53" s="9"/>
      <c r="G53" s="9"/>
      <c r="H53" s="9"/>
      <c r="I53" s="9"/>
      <c r="J53" s="9"/>
      <c r="K53" s="9"/>
      <c r="L53" s="9"/>
      <c r="M53" s="9"/>
      <c r="N53" s="9"/>
      <c r="O53" s="9"/>
      <c r="P53" s="9"/>
      <c r="Q53" s="9"/>
      <c r="R53" s="9"/>
      <c r="S53" s="9"/>
      <c r="T53" s="9"/>
      <c r="U53" s="14"/>
      <c r="V53" s="14"/>
      <c r="W53" s="14"/>
      <c r="X53" s="14"/>
      <c r="Y53" s="14"/>
      <c r="Z53" s="14"/>
      <c r="AA53" s="14"/>
      <c r="AB53" s="14"/>
      <c r="AC53" s="14"/>
      <c r="AD53" s="14"/>
      <c r="AE53" s="14"/>
      <c r="AF53" s="14"/>
      <c r="AG53" s="14"/>
      <c r="AH53" s="14"/>
      <c r="AI53" s="14"/>
      <c r="AJ53" s="14"/>
      <c r="AK53" s="14"/>
      <c r="AL53" s="14"/>
      <c r="AM53" s="14"/>
      <c r="AN53" s="14"/>
      <c r="AO53" s="16"/>
    </row>
    <row r="54" spans="1:41">
      <c r="A54" s="9"/>
      <c r="B54" s="9"/>
      <c r="C54" s="9"/>
      <c r="D54" s="9"/>
      <c r="E54" s="9"/>
      <c r="F54" s="9"/>
      <c r="G54" s="9"/>
      <c r="H54" s="9"/>
      <c r="I54" s="9"/>
      <c r="J54" s="9"/>
      <c r="K54" s="9"/>
      <c r="L54" s="9"/>
      <c r="M54" s="9"/>
      <c r="N54" s="9"/>
      <c r="O54" s="9"/>
      <c r="P54" s="9"/>
      <c r="Q54" s="9"/>
      <c r="R54" s="9"/>
      <c r="S54" s="9"/>
      <c r="T54" s="9"/>
      <c r="U54" s="14"/>
      <c r="V54" s="14"/>
      <c r="W54" s="14"/>
      <c r="X54" s="14"/>
      <c r="Y54" s="14"/>
      <c r="Z54" s="14"/>
      <c r="AA54" s="14"/>
      <c r="AB54" s="14"/>
      <c r="AC54" s="14"/>
      <c r="AD54" s="14"/>
      <c r="AE54" s="14"/>
      <c r="AF54" s="14"/>
      <c r="AG54" s="14"/>
      <c r="AH54" s="14"/>
      <c r="AI54" s="14"/>
      <c r="AJ54" s="14"/>
      <c r="AK54" s="14"/>
      <c r="AL54" s="14"/>
      <c r="AM54" s="14"/>
      <c r="AN54" s="14"/>
      <c r="AO54" s="16"/>
    </row>
    <row r="55" spans="1:41">
      <c r="A55" s="9"/>
      <c r="B55" s="9"/>
      <c r="C55" s="9"/>
      <c r="D55" s="9"/>
      <c r="E55" s="9"/>
      <c r="F55" s="9"/>
      <c r="G55" s="9"/>
      <c r="H55" s="9"/>
      <c r="I55" s="9"/>
      <c r="J55" s="9"/>
      <c r="K55" s="9"/>
      <c r="L55" s="9"/>
      <c r="M55" s="9"/>
      <c r="N55" s="9"/>
      <c r="O55" s="9"/>
      <c r="P55" s="9"/>
      <c r="Q55" s="9"/>
      <c r="R55" s="9"/>
      <c r="S55" s="9"/>
      <c r="T55" s="9"/>
      <c r="U55" s="14"/>
      <c r="V55" s="14"/>
      <c r="W55" s="14"/>
      <c r="X55" s="14"/>
      <c r="Y55" s="14"/>
      <c r="Z55" s="14"/>
      <c r="AA55" s="14"/>
      <c r="AB55" s="14"/>
      <c r="AC55" s="14"/>
      <c r="AD55" s="14"/>
      <c r="AE55" s="14"/>
      <c r="AF55" s="14"/>
      <c r="AG55" s="14"/>
      <c r="AH55" s="14"/>
      <c r="AI55" s="14"/>
      <c r="AJ55" s="14"/>
      <c r="AK55" s="14"/>
      <c r="AL55" s="14"/>
      <c r="AM55" s="14"/>
      <c r="AN55" s="14"/>
      <c r="AO55" s="16"/>
    </row>
    <row r="56" spans="1:41">
      <c r="A56" s="9"/>
      <c r="B56" s="9"/>
      <c r="C56" s="9"/>
      <c r="D56" s="9"/>
      <c r="E56" s="9"/>
      <c r="F56" s="9"/>
      <c r="G56" s="9"/>
      <c r="H56" s="9"/>
      <c r="I56" s="9"/>
      <c r="J56" s="9"/>
      <c r="K56" s="9"/>
      <c r="L56" s="9"/>
      <c r="M56" s="9"/>
      <c r="N56" s="9"/>
      <c r="O56" s="9"/>
      <c r="P56" s="9"/>
      <c r="Q56" s="9"/>
      <c r="R56" s="9"/>
      <c r="S56" s="9"/>
      <c r="T56" s="9"/>
      <c r="U56" s="14"/>
      <c r="V56" s="14"/>
      <c r="W56" s="14"/>
      <c r="X56" s="14"/>
      <c r="Y56" s="14"/>
      <c r="Z56" s="14"/>
      <c r="AA56" s="14"/>
      <c r="AB56" s="14"/>
      <c r="AC56" s="14"/>
      <c r="AD56" s="14"/>
      <c r="AE56" s="14"/>
      <c r="AF56" s="14"/>
      <c r="AG56" s="14"/>
      <c r="AH56" s="14"/>
      <c r="AI56" s="14"/>
      <c r="AJ56" s="14"/>
      <c r="AK56" s="14"/>
      <c r="AL56" s="14"/>
      <c r="AM56" s="14"/>
      <c r="AN56" s="14"/>
      <c r="AO56" s="16"/>
    </row>
    <row r="57" spans="1:41">
      <c r="A57" s="9"/>
      <c r="B57" s="9"/>
      <c r="C57" s="9"/>
      <c r="D57" s="9"/>
      <c r="E57" s="9"/>
      <c r="F57" s="9"/>
      <c r="G57" s="9"/>
      <c r="H57" s="9"/>
      <c r="I57" s="9"/>
      <c r="J57" s="9"/>
      <c r="K57" s="9"/>
      <c r="L57" s="9"/>
      <c r="M57" s="9"/>
      <c r="N57" s="9"/>
      <c r="O57" s="9"/>
      <c r="P57" s="9"/>
      <c r="Q57" s="9"/>
      <c r="R57" s="9"/>
      <c r="S57" s="9"/>
      <c r="T57" s="9"/>
      <c r="U57" s="14"/>
      <c r="V57" s="14"/>
      <c r="W57" s="14"/>
      <c r="X57" s="14"/>
      <c r="Y57" s="14"/>
      <c r="Z57" s="14"/>
      <c r="AA57" s="14"/>
      <c r="AB57" s="14"/>
      <c r="AC57" s="14"/>
      <c r="AD57" s="14"/>
      <c r="AE57" s="14"/>
      <c r="AF57" s="14"/>
      <c r="AG57" s="14"/>
      <c r="AH57" s="14"/>
      <c r="AI57" s="14"/>
      <c r="AJ57" s="14"/>
      <c r="AK57" s="14"/>
      <c r="AL57" s="14"/>
      <c r="AM57" s="14"/>
      <c r="AN57" s="14"/>
      <c r="AO57" s="16"/>
    </row>
    <row r="58" spans="1:41">
      <c r="A58" s="9"/>
      <c r="B58" s="9"/>
      <c r="C58" s="9"/>
      <c r="D58" s="9"/>
      <c r="E58" s="9"/>
      <c r="F58" s="9"/>
      <c r="G58" s="9"/>
      <c r="H58" s="9"/>
      <c r="I58" s="9"/>
      <c r="J58" s="9"/>
      <c r="K58" s="9"/>
      <c r="L58" s="9"/>
      <c r="M58" s="9"/>
      <c r="N58" s="9"/>
      <c r="O58" s="9"/>
      <c r="P58" s="9"/>
      <c r="Q58" s="9"/>
      <c r="R58" s="9"/>
      <c r="S58" s="9"/>
      <c r="T58" s="9"/>
      <c r="U58" s="14"/>
      <c r="V58" s="14"/>
      <c r="W58" s="14"/>
      <c r="X58" s="14"/>
      <c r="Y58" s="14"/>
      <c r="Z58" s="14"/>
      <c r="AA58" s="14"/>
      <c r="AB58" s="14"/>
      <c r="AC58" s="14"/>
      <c r="AD58" s="14"/>
      <c r="AE58" s="14"/>
      <c r="AF58" s="14"/>
      <c r="AG58" s="14"/>
      <c r="AH58" s="14"/>
      <c r="AI58" s="14"/>
      <c r="AJ58" s="14"/>
      <c r="AK58" s="14"/>
      <c r="AL58" s="14"/>
      <c r="AM58" s="14"/>
      <c r="AN58" s="14"/>
      <c r="AO58" s="16"/>
    </row>
    <row r="59" spans="1:41">
      <c r="A59" s="9"/>
      <c r="B59" s="9"/>
      <c r="C59" s="9"/>
      <c r="D59" s="9"/>
      <c r="E59" s="9"/>
      <c r="F59" s="9"/>
      <c r="G59" s="9"/>
      <c r="H59" s="9"/>
      <c r="I59" s="9"/>
      <c r="J59" s="9"/>
      <c r="K59" s="9"/>
      <c r="L59" s="9"/>
      <c r="M59" s="9"/>
      <c r="N59" s="9"/>
      <c r="O59" s="9"/>
      <c r="P59" s="9"/>
      <c r="Q59" s="9"/>
      <c r="R59" s="9"/>
      <c r="S59" s="9"/>
      <c r="T59" s="9"/>
      <c r="U59" s="14"/>
      <c r="V59" s="14"/>
      <c r="W59" s="14"/>
      <c r="X59" s="14"/>
      <c r="Y59" s="14"/>
      <c r="Z59" s="14"/>
      <c r="AA59" s="14"/>
      <c r="AB59" s="14"/>
      <c r="AC59" s="14"/>
      <c r="AD59" s="14"/>
      <c r="AE59" s="14"/>
      <c r="AF59" s="14"/>
      <c r="AG59" s="14"/>
      <c r="AH59" s="14"/>
      <c r="AI59" s="14"/>
      <c r="AJ59" s="14"/>
      <c r="AK59" s="14"/>
      <c r="AL59" s="14"/>
      <c r="AM59" s="14"/>
      <c r="AN59" s="14"/>
      <c r="AO59" s="16"/>
    </row>
    <row r="60" spans="1:41">
      <c r="A60" s="9"/>
      <c r="B60" s="9"/>
      <c r="C60" s="9"/>
      <c r="D60" s="9"/>
      <c r="E60" s="9"/>
      <c r="F60" s="9"/>
      <c r="G60" s="9"/>
      <c r="H60" s="9"/>
      <c r="I60" s="9"/>
      <c r="J60" s="9"/>
      <c r="K60" s="9"/>
      <c r="L60" s="9"/>
      <c r="M60" s="9"/>
      <c r="N60" s="9"/>
      <c r="O60" s="9"/>
      <c r="P60" s="9"/>
      <c r="Q60" s="9"/>
      <c r="R60" s="9"/>
      <c r="S60" s="9"/>
      <c r="T60" s="9"/>
      <c r="U60" s="14"/>
      <c r="V60" s="14"/>
      <c r="W60" s="14"/>
      <c r="X60" s="14"/>
      <c r="Y60" s="14"/>
      <c r="Z60" s="14"/>
      <c r="AA60" s="14"/>
      <c r="AB60" s="14"/>
      <c r="AC60" s="14"/>
      <c r="AD60" s="14"/>
      <c r="AE60" s="14"/>
      <c r="AF60" s="14"/>
      <c r="AG60" s="14"/>
      <c r="AH60" s="14"/>
      <c r="AI60" s="14"/>
      <c r="AJ60" s="14"/>
      <c r="AK60" s="14"/>
      <c r="AL60" s="14"/>
      <c r="AM60" s="14"/>
      <c r="AN60" s="14"/>
      <c r="AO60" s="16"/>
    </row>
    <row r="61" spans="1:41">
      <c r="A61" s="9"/>
      <c r="B61" s="9"/>
      <c r="C61" s="9"/>
      <c r="D61" s="9"/>
      <c r="E61" s="9"/>
      <c r="F61" s="9"/>
      <c r="G61" s="9"/>
      <c r="H61" s="9"/>
      <c r="I61" s="9"/>
      <c r="J61" s="9"/>
      <c r="K61" s="9"/>
      <c r="L61" s="9"/>
      <c r="M61" s="9"/>
      <c r="N61" s="9"/>
      <c r="O61" s="9"/>
      <c r="P61" s="9"/>
      <c r="Q61" s="9"/>
      <c r="R61" s="9"/>
      <c r="S61" s="9"/>
      <c r="T61" s="9"/>
      <c r="U61" s="14"/>
      <c r="V61" s="14"/>
      <c r="W61" s="14"/>
      <c r="X61" s="14"/>
      <c r="Y61" s="14"/>
      <c r="Z61" s="14"/>
      <c r="AA61" s="14"/>
      <c r="AB61" s="14"/>
      <c r="AC61" s="14"/>
      <c r="AD61" s="14"/>
      <c r="AE61" s="14"/>
      <c r="AF61" s="14"/>
      <c r="AG61" s="14"/>
      <c r="AH61" s="14"/>
      <c r="AI61" s="14"/>
      <c r="AJ61" s="14"/>
      <c r="AK61" s="14"/>
      <c r="AL61" s="14"/>
      <c r="AM61" s="14"/>
      <c r="AN61" s="14"/>
      <c r="AO61" s="16"/>
    </row>
    <row r="62" spans="1:41">
      <c r="A62" s="9"/>
      <c r="B62" s="9"/>
      <c r="C62" s="9"/>
      <c r="D62" s="9"/>
      <c r="E62" s="9"/>
      <c r="F62" s="9"/>
      <c r="G62" s="9"/>
      <c r="H62" s="9"/>
      <c r="I62" s="9"/>
      <c r="J62" s="9"/>
      <c r="K62" s="9"/>
      <c r="L62" s="9"/>
      <c r="M62" s="9"/>
      <c r="N62" s="9"/>
      <c r="O62" s="9"/>
      <c r="P62" s="9"/>
      <c r="Q62" s="9"/>
      <c r="R62" s="9"/>
      <c r="S62" s="9"/>
      <c r="T62" s="9"/>
      <c r="U62" s="14"/>
      <c r="V62" s="14"/>
      <c r="W62" s="14"/>
      <c r="X62" s="14"/>
      <c r="Y62" s="14"/>
      <c r="Z62" s="14"/>
      <c r="AA62" s="14"/>
      <c r="AB62" s="14"/>
      <c r="AC62" s="14"/>
      <c r="AD62" s="14"/>
      <c r="AE62" s="14"/>
      <c r="AF62" s="14"/>
      <c r="AG62" s="14"/>
      <c r="AH62" s="14"/>
      <c r="AI62" s="14"/>
      <c r="AJ62" s="14"/>
      <c r="AK62" s="14"/>
      <c r="AL62" s="14"/>
      <c r="AM62" s="14"/>
      <c r="AN62" s="14"/>
      <c r="AO62" s="16"/>
    </row>
    <row r="63" spans="1:41">
      <c r="A63" s="9"/>
      <c r="B63" s="9"/>
      <c r="C63" s="9"/>
      <c r="D63" s="9"/>
      <c r="E63" s="9"/>
      <c r="F63" s="9"/>
      <c r="G63" s="9"/>
      <c r="H63" s="9"/>
      <c r="I63" s="9"/>
      <c r="J63" s="9"/>
      <c r="K63" s="9"/>
      <c r="L63" s="9"/>
      <c r="M63" s="9"/>
      <c r="N63" s="9"/>
      <c r="O63" s="9"/>
      <c r="P63" s="9"/>
      <c r="Q63" s="9"/>
      <c r="R63" s="9"/>
      <c r="S63" s="9"/>
      <c r="T63" s="9"/>
      <c r="U63" s="14"/>
      <c r="V63" s="14"/>
      <c r="W63" s="14"/>
      <c r="X63" s="14"/>
      <c r="Y63" s="14"/>
      <c r="Z63" s="14"/>
      <c r="AA63" s="14"/>
      <c r="AB63" s="14"/>
      <c r="AC63" s="14"/>
      <c r="AD63" s="14"/>
      <c r="AE63" s="14"/>
      <c r="AF63" s="14"/>
      <c r="AG63" s="14"/>
      <c r="AH63" s="14"/>
      <c r="AI63" s="14"/>
      <c r="AJ63" s="14"/>
      <c r="AK63" s="14"/>
      <c r="AL63" s="14"/>
      <c r="AM63" s="14"/>
      <c r="AN63" s="14"/>
      <c r="AO63" s="16"/>
    </row>
    <row r="64" spans="1:41">
      <c r="A64" s="9"/>
      <c r="B64" s="9"/>
      <c r="C64" s="9"/>
      <c r="D64" s="9"/>
      <c r="E64" s="9"/>
      <c r="F64" s="9"/>
      <c r="G64" s="9"/>
      <c r="H64" s="9"/>
      <c r="I64" s="9"/>
      <c r="J64" s="9"/>
      <c r="K64" s="9"/>
      <c r="L64" s="9"/>
      <c r="M64" s="9"/>
      <c r="N64" s="9"/>
      <c r="O64" s="9"/>
      <c r="P64" s="9"/>
      <c r="Q64" s="9"/>
      <c r="R64" s="9"/>
      <c r="S64" s="9"/>
      <c r="T64" s="9"/>
      <c r="U64" s="14"/>
      <c r="V64" s="14"/>
      <c r="W64" s="14"/>
      <c r="X64" s="14"/>
      <c r="Y64" s="14"/>
      <c r="Z64" s="14"/>
      <c r="AA64" s="14"/>
      <c r="AB64" s="14"/>
      <c r="AC64" s="14"/>
      <c r="AD64" s="14"/>
      <c r="AE64" s="14"/>
      <c r="AF64" s="14"/>
      <c r="AG64" s="14"/>
      <c r="AH64" s="14"/>
      <c r="AI64" s="14"/>
      <c r="AJ64" s="14"/>
      <c r="AK64" s="14"/>
      <c r="AL64" s="14"/>
      <c r="AM64" s="14"/>
      <c r="AN64" s="14"/>
      <c r="AO64" s="16"/>
    </row>
    <row r="65" spans="1:41">
      <c r="A65" s="9"/>
      <c r="B65" s="9"/>
      <c r="C65" s="9"/>
      <c r="D65" s="9"/>
      <c r="E65" s="9"/>
      <c r="F65" s="9"/>
      <c r="G65" s="9"/>
      <c r="H65" s="9"/>
      <c r="I65" s="9"/>
      <c r="J65" s="9"/>
      <c r="K65" s="9"/>
      <c r="L65" s="9"/>
      <c r="M65" s="9"/>
      <c r="N65" s="9"/>
      <c r="O65" s="9"/>
      <c r="P65" s="9"/>
      <c r="Q65" s="9"/>
      <c r="R65" s="9"/>
      <c r="S65" s="9"/>
      <c r="T65" s="9"/>
      <c r="U65" s="14"/>
      <c r="V65" s="14"/>
      <c r="W65" s="14"/>
      <c r="X65" s="14"/>
      <c r="Y65" s="14"/>
      <c r="Z65" s="14"/>
      <c r="AA65" s="14"/>
      <c r="AB65" s="14"/>
      <c r="AC65" s="14"/>
      <c r="AD65" s="14"/>
      <c r="AE65" s="14"/>
      <c r="AF65" s="14"/>
      <c r="AG65" s="14"/>
      <c r="AH65" s="14"/>
      <c r="AI65" s="14"/>
      <c r="AJ65" s="14"/>
      <c r="AK65" s="14"/>
      <c r="AL65" s="14"/>
      <c r="AM65" s="14"/>
      <c r="AN65" s="14"/>
      <c r="AO65" s="16"/>
    </row>
    <row r="66" spans="1:41">
      <c r="A66" s="9"/>
      <c r="B66" s="9"/>
      <c r="C66" s="9"/>
      <c r="D66" s="9"/>
      <c r="E66" s="9"/>
      <c r="F66" s="9"/>
      <c r="G66" s="9"/>
      <c r="H66" s="9"/>
      <c r="I66" s="9"/>
      <c r="J66" s="9"/>
      <c r="K66" s="9"/>
      <c r="L66" s="9"/>
      <c r="M66" s="9"/>
      <c r="N66" s="9"/>
      <c r="O66" s="9"/>
      <c r="P66" s="9"/>
      <c r="Q66" s="9"/>
      <c r="R66" s="9"/>
      <c r="S66" s="9"/>
      <c r="T66" s="9"/>
      <c r="U66" s="14"/>
      <c r="V66" s="14"/>
      <c r="W66" s="14"/>
      <c r="X66" s="14"/>
      <c r="Y66" s="14"/>
      <c r="Z66" s="14"/>
      <c r="AA66" s="14"/>
      <c r="AB66" s="14"/>
      <c r="AC66" s="14"/>
      <c r="AD66" s="14"/>
      <c r="AE66" s="14"/>
      <c r="AF66" s="14"/>
      <c r="AG66" s="14"/>
      <c r="AH66" s="14"/>
      <c r="AI66" s="14"/>
      <c r="AJ66" s="14"/>
      <c r="AK66" s="14"/>
      <c r="AL66" s="14"/>
      <c r="AM66" s="14"/>
      <c r="AN66" s="14"/>
      <c r="AO66" s="16"/>
    </row>
    <row r="67" spans="1:41">
      <c r="A67" s="9"/>
      <c r="B67" s="9"/>
      <c r="C67" s="9"/>
      <c r="D67" s="9"/>
      <c r="E67" s="9"/>
      <c r="F67" s="9"/>
      <c r="G67" s="9"/>
      <c r="H67" s="9"/>
      <c r="I67" s="9"/>
      <c r="J67" s="9"/>
      <c r="K67" s="9"/>
      <c r="L67" s="9"/>
      <c r="M67" s="9"/>
      <c r="N67" s="9"/>
      <c r="O67" s="9"/>
      <c r="P67" s="9"/>
      <c r="Q67" s="9"/>
      <c r="R67" s="9"/>
      <c r="S67" s="9"/>
      <c r="T67" s="9"/>
      <c r="U67" s="14"/>
      <c r="V67" s="14"/>
      <c r="W67" s="14"/>
      <c r="X67" s="14"/>
      <c r="Y67" s="14"/>
      <c r="Z67" s="14"/>
      <c r="AA67" s="14"/>
      <c r="AB67" s="14"/>
      <c r="AC67" s="14"/>
      <c r="AD67" s="14"/>
      <c r="AE67" s="14"/>
      <c r="AF67" s="14"/>
      <c r="AG67" s="14"/>
      <c r="AH67" s="14"/>
      <c r="AI67" s="14"/>
      <c r="AJ67" s="14"/>
      <c r="AK67" s="14"/>
      <c r="AL67" s="14"/>
      <c r="AM67" s="14"/>
      <c r="AN67" s="14"/>
      <c r="AO67" s="16"/>
    </row>
    <row r="68" spans="1:41">
      <c r="A68" s="9"/>
      <c r="B68" s="9"/>
      <c r="C68" s="9"/>
      <c r="D68" s="9"/>
      <c r="E68" s="9"/>
      <c r="F68" s="9"/>
      <c r="G68" s="9"/>
      <c r="H68" s="9"/>
      <c r="I68" s="9"/>
      <c r="J68" s="9"/>
      <c r="K68" s="9"/>
      <c r="L68" s="9"/>
      <c r="M68" s="9"/>
      <c r="N68" s="9"/>
      <c r="O68" s="9"/>
      <c r="P68" s="9"/>
      <c r="Q68" s="9"/>
      <c r="R68" s="9"/>
      <c r="S68" s="9"/>
      <c r="T68" s="9"/>
      <c r="U68" s="14"/>
      <c r="V68" s="14"/>
      <c r="W68" s="14"/>
      <c r="X68" s="14"/>
      <c r="Y68" s="14"/>
      <c r="Z68" s="14"/>
      <c r="AA68" s="14"/>
      <c r="AB68" s="14"/>
      <c r="AC68" s="14"/>
      <c r="AD68" s="14"/>
      <c r="AE68" s="14"/>
      <c r="AF68" s="14"/>
      <c r="AG68" s="14"/>
      <c r="AH68" s="14"/>
      <c r="AI68" s="14"/>
      <c r="AJ68" s="14"/>
      <c r="AK68" s="14"/>
      <c r="AL68" s="14"/>
      <c r="AM68" s="14"/>
      <c r="AN68" s="14"/>
      <c r="AO68" s="16"/>
    </row>
    <row r="69" spans="1:41">
      <c r="A69" s="9"/>
      <c r="B69" s="9"/>
      <c r="C69" s="9"/>
      <c r="D69" s="9"/>
      <c r="E69" s="9"/>
      <c r="F69" s="9"/>
      <c r="G69" s="9"/>
      <c r="H69" s="9"/>
      <c r="I69" s="9"/>
      <c r="J69" s="9"/>
      <c r="K69" s="9"/>
      <c r="L69" s="9"/>
      <c r="M69" s="9"/>
      <c r="N69" s="9"/>
      <c r="O69" s="9"/>
      <c r="P69" s="9"/>
      <c r="Q69" s="9"/>
      <c r="R69" s="9"/>
      <c r="S69" s="9"/>
      <c r="T69" s="9"/>
      <c r="U69" s="14"/>
      <c r="V69" s="14"/>
      <c r="W69" s="14"/>
      <c r="X69" s="14"/>
      <c r="Y69" s="14"/>
      <c r="Z69" s="14"/>
      <c r="AA69" s="14"/>
      <c r="AB69" s="14"/>
      <c r="AC69" s="14"/>
      <c r="AD69" s="14"/>
      <c r="AE69" s="14"/>
      <c r="AF69" s="14"/>
      <c r="AG69" s="14"/>
      <c r="AH69" s="14"/>
      <c r="AI69" s="14"/>
      <c r="AJ69" s="14"/>
      <c r="AK69" s="14"/>
      <c r="AL69" s="14"/>
      <c r="AM69" s="14"/>
      <c r="AN69" s="14"/>
      <c r="AO69" s="16"/>
    </row>
    <row r="70" spans="1:41">
      <c r="A70" s="9"/>
      <c r="B70" s="9"/>
      <c r="C70" s="9"/>
      <c r="D70" s="9"/>
      <c r="E70" s="9"/>
      <c r="F70" s="9"/>
      <c r="G70" s="9"/>
      <c r="H70" s="9"/>
      <c r="I70" s="9"/>
      <c r="J70" s="9"/>
      <c r="K70" s="9"/>
      <c r="L70" s="9"/>
      <c r="M70" s="9"/>
      <c r="N70" s="9"/>
      <c r="O70" s="9"/>
      <c r="P70" s="9"/>
      <c r="Q70" s="9"/>
      <c r="R70" s="9"/>
      <c r="S70" s="9"/>
      <c r="T70" s="9"/>
      <c r="U70" s="14"/>
      <c r="V70" s="14"/>
      <c r="W70" s="14"/>
      <c r="X70" s="14"/>
      <c r="Y70" s="14"/>
      <c r="Z70" s="14"/>
      <c r="AA70" s="14"/>
      <c r="AB70" s="14"/>
      <c r="AC70" s="14"/>
      <c r="AD70" s="14"/>
      <c r="AE70" s="14"/>
      <c r="AF70" s="14"/>
      <c r="AG70" s="14"/>
      <c r="AH70" s="14"/>
      <c r="AI70" s="14"/>
      <c r="AJ70" s="14"/>
      <c r="AK70" s="14"/>
      <c r="AL70" s="14"/>
      <c r="AM70" s="14"/>
      <c r="AN70" s="14"/>
      <c r="AO70" s="16"/>
    </row>
    <row r="71" spans="1:41">
      <c r="A71" s="9"/>
      <c r="B71" s="9"/>
      <c r="C71" s="9"/>
      <c r="D71" s="9"/>
      <c r="E71" s="9"/>
      <c r="F71" s="9"/>
      <c r="G71" s="9"/>
      <c r="H71" s="9"/>
      <c r="I71" s="9"/>
      <c r="J71" s="9"/>
      <c r="K71" s="9"/>
      <c r="L71" s="9"/>
      <c r="M71" s="9"/>
      <c r="N71" s="9"/>
      <c r="O71" s="9"/>
      <c r="P71" s="9"/>
      <c r="Q71" s="9"/>
      <c r="R71" s="9"/>
      <c r="S71" s="9"/>
      <c r="T71" s="9"/>
      <c r="U71" s="14"/>
      <c r="V71" s="14"/>
      <c r="W71" s="14"/>
      <c r="X71" s="14"/>
      <c r="Y71" s="14"/>
      <c r="Z71" s="14"/>
      <c r="AA71" s="14"/>
      <c r="AB71" s="14"/>
      <c r="AC71" s="14"/>
      <c r="AD71" s="14"/>
      <c r="AE71" s="14"/>
      <c r="AF71" s="14"/>
      <c r="AG71" s="14"/>
      <c r="AH71" s="14"/>
      <c r="AI71" s="14"/>
      <c r="AJ71" s="14"/>
      <c r="AK71" s="14"/>
      <c r="AL71" s="14"/>
      <c r="AM71" s="14"/>
      <c r="AN71" s="14"/>
      <c r="AO71" s="16"/>
    </row>
    <row r="72" spans="1:41">
      <c r="A72" s="9"/>
      <c r="B72" s="9"/>
      <c r="C72" s="9"/>
      <c r="D72" s="9"/>
      <c r="E72" s="9"/>
      <c r="F72" s="9"/>
      <c r="G72" s="9"/>
      <c r="H72" s="9"/>
      <c r="I72" s="9"/>
      <c r="J72" s="9"/>
      <c r="K72" s="9"/>
      <c r="L72" s="9"/>
      <c r="M72" s="9"/>
      <c r="N72" s="9"/>
      <c r="O72" s="9"/>
      <c r="P72" s="9"/>
      <c r="Q72" s="9"/>
      <c r="R72" s="9"/>
      <c r="S72" s="9"/>
      <c r="T72" s="9"/>
      <c r="U72" s="14"/>
      <c r="V72" s="14"/>
      <c r="W72" s="14"/>
      <c r="X72" s="14"/>
      <c r="Y72" s="14"/>
      <c r="Z72" s="14"/>
      <c r="AA72" s="14"/>
      <c r="AB72" s="14"/>
      <c r="AC72" s="14"/>
      <c r="AD72" s="14"/>
      <c r="AE72" s="14"/>
      <c r="AF72" s="14"/>
      <c r="AG72" s="14"/>
      <c r="AH72" s="14"/>
      <c r="AI72" s="14"/>
      <c r="AJ72" s="14"/>
      <c r="AK72" s="14"/>
      <c r="AL72" s="14"/>
      <c r="AM72" s="14"/>
      <c r="AN72" s="14"/>
      <c r="AO72" s="16"/>
    </row>
    <row r="73" spans="1:41">
      <c r="A73" s="9"/>
      <c r="B73" s="9"/>
      <c r="C73" s="9"/>
      <c r="D73" s="9"/>
      <c r="E73" s="9"/>
      <c r="F73" s="9"/>
      <c r="G73" s="9"/>
      <c r="H73" s="9"/>
      <c r="I73" s="9"/>
      <c r="J73" s="9"/>
      <c r="K73" s="9"/>
      <c r="L73" s="9"/>
      <c r="M73" s="9"/>
      <c r="N73" s="9"/>
      <c r="O73" s="9"/>
      <c r="P73" s="9"/>
      <c r="Q73" s="9"/>
      <c r="R73" s="9"/>
      <c r="S73" s="9"/>
      <c r="T73" s="9"/>
      <c r="U73" s="14"/>
      <c r="V73" s="14"/>
      <c r="W73" s="14"/>
      <c r="X73" s="14"/>
      <c r="Y73" s="14"/>
      <c r="Z73" s="14"/>
      <c r="AA73" s="14"/>
      <c r="AB73" s="14"/>
      <c r="AC73" s="14"/>
      <c r="AD73" s="14"/>
      <c r="AE73" s="14"/>
      <c r="AF73" s="14"/>
      <c r="AG73" s="14"/>
      <c r="AH73" s="14"/>
      <c r="AI73" s="14"/>
      <c r="AJ73" s="14"/>
      <c r="AK73" s="14"/>
      <c r="AL73" s="14"/>
      <c r="AM73" s="14"/>
      <c r="AN73" s="14"/>
      <c r="AO73" s="16"/>
    </row>
    <row r="74" spans="1:41">
      <c r="A74" s="9"/>
      <c r="B74" s="9"/>
      <c r="C74" s="9"/>
      <c r="D74" s="9"/>
      <c r="E74" s="9"/>
      <c r="F74" s="9"/>
      <c r="G74" s="9"/>
      <c r="H74" s="9"/>
      <c r="I74" s="9"/>
      <c r="J74" s="9"/>
      <c r="K74" s="9"/>
      <c r="L74" s="9"/>
      <c r="M74" s="9"/>
      <c r="N74" s="9"/>
      <c r="O74" s="9"/>
      <c r="P74" s="9"/>
      <c r="Q74" s="9"/>
      <c r="R74" s="9"/>
      <c r="S74" s="9"/>
      <c r="T74" s="9"/>
      <c r="U74" s="14"/>
      <c r="V74" s="14"/>
      <c r="W74" s="14"/>
      <c r="X74" s="14"/>
      <c r="Y74" s="14"/>
      <c r="Z74" s="14"/>
      <c r="AA74" s="14"/>
      <c r="AB74" s="14"/>
      <c r="AC74" s="14"/>
      <c r="AD74" s="14"/>
      <c r="AE74" s="14"/>
      <c r="AF74" s="14"/>
      <c r="AG74" s="14"/>
      <c r="AH74" s="14"/>
      <c r="AI74" s="14"/>
      <c r="AJ74" s="14"/>
      <c r="AK74" s="14"/>
      <c r="AL74" s="14"/>
      <c r="AM74" s="14"/>
      <c r="AN74" s="14"/>
      <c r="AO74" s="16"/>
    </row>
    <row r="75" spans="1:41">
      <c r="A75" s="9"/>
      <c r="B75" s="9"/>
      <c r="C75" s="9"/>
      <c r="D75" s="9"/>
      <c r="E75" s="9"/>
      <c r="F75" s="9"/>
      <c r="G75" s="9"/>
      <c r="H75" s="9"/>
      <c r="I75" s="9"/>
      <c r="J75" s="9"/>
      <c r="K75" s="9"/>
      <c r="L75" s="9"/>
      <c r="M75" s="9"/>
      <c r="N75" s="9"/>
      <c r="O75" s="9"/>
      <c r="P75" s="9"/>
      <c r="Q75" s="9"/>
      <c r="R75" s="9"/>
      <c r="S75" s="9"/>
      <c r="T75" s="9"/>
      <c r="U75" s="14"/>
      <c r="V75" s="14"/>
      <c r="W75" s="14"/>
      <c r="X75" s="14"/>
      <c r="Y75" s="14"/>
      <c r="Z75" s="14"/>
      <c r="AA75" s="14"/>
      <c r="AB75" s="14"/>
      <c r="AC75" s="14"/>
      <c r="AD75" s="14"/>
      <c r="AE75" s="14"/>
      <c r="AF75" s="14"/>
      <c r="AG75" s="14"/>
      <c r="AH75" s="14"/>
      <c r="AI75" s="14"/>
      <c r="AJ75" s="14"/>
      <c r="AK75" s="14"/>
      <c r="AL75" s="14"/>
      <c r="AM75" s="14"/>
      <c r="AN75" s="14"/>
      <c r="AO75" s="16"/>
    </row>
    <row r="76" spans="1:41">
      <c r="A76" s="9"/>
      <c r="B76" s="9"/>
      <c r="C76" s="9"/>
      <c r="D76" s="9"/>
      <c r="E76" s="9"/>
      <c r="F76" s="9"/>
      <c r="G76" s="9"/>
      <c r="H76" s="9"/>
      <c r="I76" s="9"/>
      <c r="J76" s="9"/>
      <c r="K76" s="9"/>
      <c r="L76" s="9"/>
      <c r="M76" s="9"/>
      <c r="N76" s="9"/>
      <c r="O76" s="9"/>
      <c r="P76" s="9"/>
      <c r="Q76" s="9"/>
      <c r="R76" s="9"/>
      <c r="S76" s="9"/>
      <c r="T76" s="9"/>
      <c r="U76" s="14"/>
      <c r="V76" s="14"/>
      <c r="W76" s="14"/>
      <c r="X76" s="14"/>
      <c r="Y76" s="14"/>
      <c r="Z76" s="14"/>
      <c r="AA76" s="14"/>
      <c r="AB76" s="14"/>
      <c r="AC76" s="14"/>
      <c r="AD76" s="14"/>
      <c r="AE76" s="14"/>
      <c r="AF76" s="14"/>
      <c r="AG76" s="14"/>
      <c r="AH76" s="14"/>
      <c r="AI76" s="14"/>
      <c r="AJ76" s="14"/>
      <c r="AK76" s="14"/>
      <c r="AL76" s="14"/>
      <c r="AM76" s="14"/>
      <c r="AN76" s="14"/>
      <c r="AO76" s="16"/>
    </row>
    <row r="77" spans="1:41">
      <c r="A77" s="9"/>
      <c r="B77" s="9"/>
      <c r="C77" s="9"/>
      <c r="D77" s="9"/>
      <c r="E77" s="9"/>
      <c r="F77" s="9"/>
      <c r="G77" s="9"/>
      <c r="H77" s="9"/>
      <c r="I77" s="9"/>
      <c r="J77" s="9"/>
      <c r="K77" s="9"/>
      <c r="L77" s="9"/>
      <c r="M77" s="9"/>
      <c r="N77" s="9"/>
      <c r="O77" s="9"/>
      <c r="P77" s="9"/>
      <c r="Q77" s="9"/>
      <c r="R77" s="9"/>
      <c r="S77" s="9"/>
      <c r="T77" s="9"/>
      <c r="U77" s="14"/>
      <c r="V77" s="14"/>
      <c r="W77" s="14"/>
      <c r="X77" s="14"/>
      <c r="Y77" s="14"/>
      <c r="Z77" s="14"/>
      <c r="AA77" s="14"/>
      <c r="AB77" s="14"/>
      <c r="AC77" s="14"/>
      <c r="AD77" s="14"/>
      <c r="AE77" s="14"/>
      <c r="AF77" s="14"/>
      <c r="AG77" s="14"/>
      <c r="AH77" s="14"/>
      <c r="AI77" s="14"/>
      <c r="AJ77" s="14"/>
      <c r="AK77" s="14"/>
      <c r="AL77" s="14"/>
      <c r="AM77" s="14"/>
      <c r="AN77" s="14"/>
      <c r="AO77" s="16"/>
    </row>
    <row r="78" spans="1:41">
      <c r="A78" s="9"/>
      <c r="B78" s="9"/>
      <c r="C78" s="9"/>
      <c r="D78" s="9"/>
      <c r="E78" s="9"/>
      <c r="F78" s="9"/>
      <c r="G78" s="9"/>
      <c r="H78" s="9"/>
      <c r="I78" s="9"/>
      <c r="J78" s="9"/>
      <c r="K78" s="9"/>
      <c r="L78" s="9"/>
      <c r="M78" s="9"/>
      <c r="N78" s="9"/>
      <c r="O78" s="9"/>
      <c r="P78" s="9"/>
      <c r="Q78" s="9"/>
      <c r="R78" s="9"/>
      <c r="S78" s="9"/>
      <c r="T78" s="9"/>
      <c r="U78" s="14"/>
      <c r="V78" s="14"/>
      <c r="W78" s="14"/>
      <c r="X78" s="14"/>
      <c r="Y78" s="14"/>
      <c r="Z78" s="14"/>
      <c r="AA78" s="14"/>
      <c r="AB78" s="14"/>
      <c r="AC78" s="14"/>
      <c r="AD78" s="14"/>
      <c r="AE78" s="14"/>
      <c r="AF78" s="14"/>
      <c r="AG78" s="14"/>
      <c r="AH78" s="14"/>
      <c r="AI78" s="14"/>
      <c r="AJ78" s="14"/>
      <c r="AK78" s="14"/>
      <c r="AL78" s="14"/>
      <c r="AM78" s="14"/>
      <c r="AN78" s="14"/>
      <c r="AO78" s="16"/>
    </row>
    <row r="79" spans="1:41">
      <c r="A79" s="9"/>
      <c r="B79" s="9"/>
      <c r="C79" s="9"/>
      <c r="D79" s="9"/>
      <c r="E79" s="9"/>
      <c r="F79" s="9"/>
      <c r="G79" s="9"/>
      <c r="H79" s="9"/>
      <c r="I79" s="9"/>
      <c r="J79" s="9"/>
      <c r="K79" s="9"/>
      <c r="L79" s="9"/>
      <c r="M79" s="9"/>
      <c r="N79" s="9"/>
      <c r="O79" s="9"/>
      <c r="P79" s="9"/>
      <c r="Q79" s="9"/>
      <c r="R79" s="9"/>
      <c r="S79" s="9"/>
      <c r="T79" s="9"/>
      <c r="U79" s="14"/>
      <c r="V79" s="14"/>
      <c r="W79" s="14"/>
      <c r="X79" s="14"/>
      <c r="Y79" s="14"/>
      <c r="Z79" s="14"/>
      <c r="AA79" s="14"/>
      <c r="AB79" s="14"/>
      <c r="AC79" s="14"/>
      <c r="AD79" s="14"/>
      <c r="AE79" s="14"/>
      <c r="AF79" s="14"/>
      <c r="AG79" s="14"/>
      <c r="AH79" s="14"/>
      <c r="AI79" s="14"/>
      <c r="AJ79" s="14"/>
      <c r="AK79" s="14"/>
      <c r="AL79" s="14"/>
      <c r="AM79" s="14"/>
      <c r="AN79" s="14"/>
      <c r="AO79" s="16"/>
    </row>
    <row r="80" spans="1:41">
      <c r="A80" s="9"/>
      <c r="B80" s="9"/>
      <c r="C80" s="9"/>
      <c r="D80" s="9"/>
      <c r="E80" s="9"/>
      <c r="F80" s="9"/>
      <c r="G80" s="9"/>
      <c r="H80" s="9"/>
      <c r="I80" s="9"/>
      <c r="J80" s="9"/>
      <c r="K80" s="9"/>
      <c r="L80" s="9"/>
      <c r="M80" s="9"/>
      <c r="N80" s="9"/>
      <c r="O80" s="9"/>
      <c r="P80" s="9"/>
      <c r="Q80" s="9"/>
      <c r="R80" s="9"/>
      <c r="S80" s="9"/>
      <c r="T80" s="9"/>
      <c r="U80" s="14"/>
      <c r="V80" s="14"/>
      <c r="W80" s="14"/>
      <c r="X80" s="14"/>
      <c r="Y80" s="14"/>
      <c r="Z80" s="14"/>
      <c r="AA80" s="14"/>
      <c r="AB80" s="14"/>
      <c r="AC80" s="14"/>
      <c r="AD80" s="14"/>
      <c r="AE80" s="14"/>
      <c r="AF80" s="14"/>
      <c r="AG80" s="14"/>
      <c r="AH80" s="14"/>
      <c r="AI80" s="14"/>
      <c r="AJ80" s="14"/>
      <c r="AK80" s="14"/>
      <c r="AL80" s="14"/>
      <c r="AM80" s="14"/>
      <c r="AN80" s="14"/>
      <c r="AO80" s="16"/>
    </row>
    <row r="81" spans="1:41">
      <c r="A81" s="9"/>
      <c r="B81" s="9"/>
      <c r="C81" s="9"/>
      <c r="D81" s="9"/>
      <c r="E81" s="9"/>
      <c r="F81" s="9"/>
      <c r="G81" s="9"/>
      <c r="H81" s="9"/>
      <c r="I81" s="9"/>
      <c r="J81" s="9"/>
      <c r="K81" s="9"/>
      <c r="L81" s="9"/>
      <c r="M81" s="9"/>
      <c r="N81" s="9"/>
      <c r="O81" s="9"/>
      <c r="P81" s="9"/>
      <c r="Q81" s="9"/>
      <c r="R81" s="9"/>
      <c r="S81" s="9"/>
      <c r="T81" s="9"/>
      <c r="U81" s="14"/>
      <c r="V81" s="14"/>
      <c r="W81" s="14"/>
      <c r="X81" s="14"/>
      <c r="Y81" s="14"/>
      <c r="Z81" s="14"/>
      <c r="AA81" s="14"/>
      <c r="AB81" s="14"/>
      <c r="AC81" s="14"/>
      <c r="AD81" s="14"/>
      <c r="AE81" s="14"/>
      <c r="AF81" s="14"/>
      <c r="AG81" s="14"/>
      <c r="AH81" s="14"/>
      <c r="AI81" s="14"/>
      <c r="AJ81" s="14"/>
      <c r="AK81" s="14"/>
      <c r="AL81" s="14"/>
      <c r="AM81" s="14"/>
      <c r="AN81" s="14"/>
      <c r="AO81" s="16"/>
    </row>
    <row r="82" spans="1:41">
      <c r="A82" s="9"/>
      <c r="B82" s="9"/>
      <c r="C82" s="9"/>
      <c r="D82" s="9"/>
      <c r="E82" s="9"/>
      <c r="F82" s="9"/>
      <c r="G82" s="9"/>
      <c r="H82" s="9"/>
      <c r="I82" s="9"/>
      <c r="J82" s="9"/>
      <c r="K82" s="9"/>
      <c r="L82" s="9"/>
      <c r="M82" s="9"/>
      <c r="N82" s="9"/>
      <c r="O82" s="9"/>
      <c r="P82" s="9"/>
      <c r="Q82" s="9"/>
      <c r="R82" s="9"/>
      <c r="S82" s="9"/>
      <c r="T82" s="9"/>
      <c r="U82" s="14"/>
      <c r="V82" s="14"/>
      <c r="W82" s="14"/>
      <c r="X82" s="14"/>
      <c r="Y82" s="14"/>
      <c r="Z82" s="14"/>
      <c r="AA82" s="14"/>
      <c r="AB82" s="14"/>
      <c r="AC82" s="14"/>
      <c r="AD82" s="14"/>
      <c r="AE82" s="14"/>
      <c r="AF82" s="14"/>
      <c r="AG82" s="14"/>
      <c r="AH82" s="14"/>
      <c r="AI82" s="14"/>
      <c r="AJ82" s="14"/>
      <c r="AK82" s="14"/>
      <c r="AL82" s="14"/>
      <c r="AM82" s="14"/>
      <c r="AN82" s="14"/>
      <c r="AO82" s="16"/>
    </row>
    <row r="83" spans="1:41">
      <c r="A83" s="9"/>
      <c r="B83" s="9"/>
      <c r="C83" s="9"/>
      <c r="D83" s="9"/>
      <c r="E83" s="9"/>
      <c r="F83" s="9"/>
      <c r="G83" s="9"/>
      <c r="H83" s="9"/>
      <c r="I83" s="9"/>
      <c r="J83" s="9"/>
      <c r="K83" s="9"/>
      <c r="L83" s="9"/>
      <c r="M83" s="9"/>
      <c r="N83" s="9"/>
      <c r="O83" s="9"/>
      <c r="P83" s="9"/>
      <c r="Q83" s="9"/>
      <c r="R83" s="9"/>
      <c r="S83" s="9"/>
      <c r="T83" s="9"/>
      <c r="U83" s="14"/>
      <c r="V83" s="14"/>
      <c r="W83" s="14"/>
      <c r="X83" s="14"/>
      <c r="Y83" s="14"/>
      <c r="Z83" s="14"/>
      <c r="AA83" s="14"/>
      <c r="AB83" s="14"/>
      <c r="AC83" s="14"/>
      <c r="AD83" s="14"/>
      <c r="AE83" s="14"/>
      <c r="AF83" s="14"/>
      <c r="AG83" s="14"/>
      <c r="AH83" s="14"/>
      <c r="AI83" s="14"/>
      <c r="AJ83" s="14"/>
      <c r="AK83" s="14"/>
      <c r="AL83" s="14"/>
      <c r="AM83" s="14"/>
      <c r="AN83" s="14"/>
      <c r="AO83" s="16"/>
    </row>
    <row r="84" spans="1:41">
      <c r="A84" s="9"/>
      <c r="B84" s="9"/>
      <c r="C84" s="9"/>
      <c r="D84" s="9"/>
      <c r="E84" s="9"/>
      <c r="F84" s="9"/>
      <c r="G84" s="9"/>
      <c r="H84" s="9"/>
      <c r="I84" s="9"/>
      <c r="J84" s="9"/>
      <c r="K84" s="9"/>
      <c r="L84" s="9"/>
      <c r="M84" s="9"/>
      <c r="N84" s="9"/>
      <c r="O84" s="9"/>
      <c r="P84" s="9"/>
      <c r="Q84" s="9"/>
      <c r="R84" s="9"/>
      <c r="S84" s="9"/>
      <c r="T84" s="9"/>
      <c r="U84" s="14"/>
      <c r="V84" s="14"/>
      <c r="W84" s="14"/>
      <c r="X84" s="14"/>
      <c r="Y84" s="14"/>
      <c r="Z84" s="14"/>
      <c r="AA84" s="14"/>
      <c r="AB84" s="14"/>
      <c r="AC84" s="14"/>
      <c r="AD84" s="14"/>
      <c r="AE84" s="14"/>
      <c r="AF84" s="14"/>
      <c r="AG84" s="14"/>
      <c r="AH84" s="14"/>
      <c r="AI84" s="14"/>
      <c r="AJ84" s="14"/>
      <c r="AK84" s="14"/>
      <c r="AL84" s="14"/>
      <c r="AM84" s="14"/>
      <c r="AN84" s="14"/>
      <c r="AO84" s="16"/>
    </row>
    <row r="85" spans="1:41">
      <c r="A85" s="9"/>
      <c r="B85" s="9"/>
      <c r="C85" s="9"/>
      <c r="D85" s="9"/>
      <c r="E85" s="9"/>
      <c r="F85" s="9"/>
      <c r="G85" s="9"/>
      <c r="H85" s="9"/>
      <c r="I85" s="9"/>
      <c r="J85" s="9"/>
      <c r="K85" s="9"/>
      <c r="L85" s="9"/>
      <c r="M85" s="9"/>
      <c r="N85" s="9"/>
      <c r="O85" s="9"/>
      <c r="P85" s="9"/>
      <c r="Q85" s="9"/>
      <c r="R85" s="9"/>
      <c r="S85" s="9"/>
      <c r="T85" s="9"/>
      <c r="U85" s="14"/>
      <c r="V85" s="14"/>
      <c r="W85" s="14"/>
      <c r="X85" s="14"/>
      <c r="Y85" s="14"/>
      <c r="Z85" s="14"/>
      <c r="AA85" s="14"/>
      <c r="AB85" s="14"/>
      <c r="AC85" s="14"/>
      <c r="AD85" s="14"/>
      <c r="AE85" s="14"/>
      <c r="AF85" s="14"/>
      <c r="AG85" s="14"/>
      <c r="AH85" s="14"/>
      <c r="AI85" s="14"/>
      <c r="AJ85" s="14"/>
      <c r="AK85" s="14"/>
      <c r="AL85" s="14"/>
      <c r="AM85" s="14"/>
      <c r="AN85" s="14"/>
      <c r="AO85" s="16"/>
    </row>
    <row r="86" spans="1:41">
      <c r="A86" s="9"/>
      <c r="B86" s="9"/>
      <c r="C86" s="9"/>
      <c r="D86" s="9"/>
      <c r="E86" s="9"/>
      <c r="F86" s="9"/>
      <c r="G86" s="9"/>
      <c r="H86" s="9"/>
      <c r="I86" s="9"/>
      <c r="J86" s="9"/>
      <c r="K86" s="9"/>
      <c r="L86" s="9"/>
      <c r="M86" s="9"/>
      <c r="N86" s="9"/>
      <c r="O86" s="9"/>
      <c r="P86" s="9"/>
      <c r="Q86" s="9"/>
      <c r="R86" s="9"/>
      <c r="S86" s="9"/>
      <c r="T86" s="9"/>
      <c r="U86" s="14"/>
      <c r="V86" s="14"/>
      <c r="W86" s="14"/>
      <c r="X86" s="14"/>
      <c r="Y86" s="14"/>
      <c r="Z86" s="14"/>
      <c r="AA86" s="14"/>
      <c r="AB86" s="14"/>
      <c r="AC86" s="14"/>
      <c r="AD86" s="14"/>
      <c r="AE86" s="14"/>
      <c r="AF86" s="14"/>
      <c r="AG86" s="14"/>
      <c r="AH86" s="14"/>
      <c r="AI86" s="14"/>
      <c r="AJ86" s="14"/>
      <c r="AK86" s="14"/>
      <c r="AL86" s="14"/>
      <c r="AM86" s="14"/>
      <c r="AN86" s="14"/>
      <c r="AO86" s="16"/>
    </row>
    <row r="87" spans="1:41">
      <c r="A87" s="9"/>
      <c r="B87" s="9"/>
      <c r="C87" s="9"/>
      <c r="D87" s="9"/>
      <c r="E87" s="9"/>
      <c r="F87" s="9"/>
      <c r="G87" s="9"/>
      <c r="H87" s="9"/>
      <c r="I87" s="9"/>
      <c r="J87" s="9"/>
      <c r="K87" s="9"/>
      <c r="L87" s="9"/>
      <c r="M87" s="9"/>
      <c r="N87" s="9"/>
      <c r="O87" s="9"/>
      <c r="P87" s="9"/>
      <c r="Q87" s="9"/>
      <c r="R87" s="9"/>
      <c r="S87" s="9"/>
      <c r="T87" s="9"/>
      <c r="U87" s="14"/>
      <c r="V87" s="14"/>
      <c r="W87" s="14"/>
      <c r="X87" s="14"/>
      <c r="Y87" s="14"/>
      <c r="Z87" s="14"/>
      <c r="AA87" s="14"/>
      <c r="AB87" s="14"/>
      <c r="AC87" s="14"/>
      <c r="AD87" s="14"/>
      <c r="AE87" s="14"/>
      <c r="AF87" s="14"/>
      <c r="AG87" s="14"/>
      <c r="AH87" s="14"/>
      <c r="AI87" s="14"/>
      <c r="AJ87" s="14"/>
      <c r="AK87" s="14"/>
      <c r="AL87" s="14"/>
      <c r="AM87" s="14"/>
      <c r="AN87" s="14"/>
      <c r="AO87" s="16"/>
    </row>
    <row r="88" spans="1:41">
      <c r="A88" s="9"/>
      <c r="B88" s="9"/>
      <c r="C88" s="9"/>
      <c r="D88" s="9"/>
      <c r="E88" s="9"/>
      <c r="F88" s="9"/>
      <c r="G88" s="9"/>
      <c r="H88" s="9"/>
      <c r="I88" s="9"/>
      <c r="J88" s="9"/>
      <c r="K88" s="9"/>
      <c r="L88" s="9"/>
      <c r="M88" s="9"/>
      <c r="N88" s="9"/>
      <c r="O88" s="9"/>
      <c r="P88" s="9"/>
      <c r="Q88" s="9"/>
      <c r="R88" s="9"/>
      <c r="S88" s="9"/>
      <c r="T88" s="9"/>
      <c r="U88" s="14"/>
      <c r="V88" s="14"/>
      <c r="W88" s="14"/>
      <c r="X88" s="14"/>
      <c r="Y88" s="14"/>
      <c r="Z88" s="14"/>
      <c r="AA88" s="14"/>
      <c r="AB88" s="14"/>
      <c r="AC88" s="14"/>
      <c r="AD88" s="14"/>
      <c r="AE88" s="14"/>
      <c r="AF88" s="14"/>
      <c r="AG88" s="14"/>
      <c r="AH88" s="14"/>
      <c r="AI88" s="14"/>
      <c r="AJ88" s="14"/>
      <c r="AK88" s="14"/>
      <c r="AL88" s="14"/>
      <c r="AM88" s="14"/>
      <c r="AN88" s="14"/>
      <c r="AO88" s="16"/>
    </row>
    <row r="89" spans="1:41">
      <c r="A89" s="9"/>
      <c r="B89" s="9"/>
      <c r="C89" s="9"/>
      <c r="D89" s="9"/>
      <c r="E89" s="9"/>
      <c r="F89" s="9"/>
      <c r="G89" s="9"/>
      <c r="H89" s="9"/>
      <c r="I89" s="9"/>
      <c r="J89" s="9"/>
      <c r="K89" s="9"/>
      <c r="L89" s="9"/>
      <c r="M89" s="9"/>
      <c r="N89" s="9"/>
      <c r="O89" s="9"/>
      <c r="P89" s="9"/>
      <c r="Q89" s="9"/>
      <c r="R89" s="9"/>
      <c r="S89" s="9"/>
      <c r="T89" s="9"/>
      <c r="U89" s="14"/>
      <c r="V89" s="14"/>
      <c r="W89" s="14"/>
      <c r="X89" s="14"/>
      <c r="Y89" s="14"/>
      <c r="Z89" s="14"/>
      <c r="AA89" s="14"/>
      <c r="AB89" s="14"/>
      <c r="AC89" s="14"/>
      <c r="AD89" s="14"/>
      <c r="AE89" s="14"/>
      <c r="AF89" s="14"/>
      <c r="AG89" s="14"/>
      <c r="AH89" s="14"/>
      <c r="AI89" s="14"/>
      <c r="AJ89" s="14"/>
      <c r="AK89" s="14"/>
      <c r="AL89" s="14"/>
      <c r="AM89" s="14"/>
      <c r="AN89" s="14"/>
      <c r="AO89" s="16"/>
    </row>
    <row r="90" spans="1:41">
      <c r="A90" s="9"/>
      <c r="B90" s="9"/>
      <c r="C90" s="9"/>
      <c r="D90" s="9"/>
      <c r="E90" s="9"/>
      <c r="F90" s="9"/>
      <c r="G90" s="9"/>
      <c r="H90" s="9"/>
      <c r="I90" s="9"/>
      <c r="J90" s="9"/>
      <c r="K90" s="9"/>
      <c r="L90" s="9"/>
      <c r="M90" s="9"/>
      <c r="N90" s="9"/>
      <c r="O90" s="9"/>
      <c r="P90" s="9"/>
      <c r="Q90" s="9"/>
      <c r="R90" s="9"/>
      <c r="S90" s="9"/>
      <c r="T90" s="9"/>
      <c r="U90" s="14"/>
      <c r="V90" s="14"/>
      <c r="W90" s="14"/>
      <c r="X90" s="14"/>
      <c r="Y90" s="14"/>
      <c r="Z90" s="14"/>
      <c r="AA90" s="14"/>
      <c r="AB90" s="14"/>
      <c r="AC90" s="14"/>
      <c r="AD90" s="14"/>
      <c r="AE90" s="14"/>
      <c r="AF90" s="14"/>
      <c r="AG90" s="14"/>
      <c r="AH90" s="14"/>
      <c r="AI90" s="14"/>
      <c r="AJ90" s="14"/>
      <c r="AK90" s="14"/>
      <c r="AL90" s="14"/>
      <c r="AM90" s="14"/>
      <c r="AN90" s="14"/>
      <c r="AO90" s="16"/>
    </row>
    <row r="91" spans="1:41">
      <c r="A91" s="9"/>
      <c r="B91" s="9"/>
      <c r="C91" s="9"/>
      <c r="D91" s="9"/>
      <c r="E91" s="9"/>
      <c r="F91" s="9"/>
      <c r="G91" s="9"/>
      <c r="H91" s="9"/>
      <c r="I91" s="9"/>
      <c r="J91" s="9"/>
      <c r="K91" s="9"/>
      <c r="L91" s="9"/>
      <c r="M91" s="9"/>
      <c r="N91" s="9"/>
      <c r="O91" s="9"/>
      <c r="P91" s="9"/>
      <c r="Q91" s="9"/>
      <c r="R91" s="9"/>
      <c r="S91" s="9"/>
      <c r="T91" s="9"/>
      <c r="U91" s="14"/>
      <c r="V91" s="14"/>
      <c r="W91" s="14"/>
      <c r="X91" s="14"/>
      <c r="Y91" s="14"/>
      <c r="Z91" s="14"/>
      <c r="AA91" s="14"/>
      <c r="AB91" s="14"/>
      <c r="AC91" s="14"/>
      <c r="AD91" s="14"/>
      <c r="AE91" s="14"/>
      <c r="AF91" s="14"/>
      <c r="AG91" s="14"/>
      <c r="AH91" s="14"/>
      <c r="AI91" s="14"/>
      <c r="AJ91" s="14"/>
      <c r="AK91" s="14"/>
      <c r="AL91" s="14"/>
      <c r="AM91" s="14"/>
      <c r="AN91" s="14"/>
      <c r="AO91" s="16"/>
    </row>
    <row r="92" spans="1:41">
      <c r="A92" s="9"/>
      <c r="B92" s="9"/>
      <c r="C92" s="9"/>
      <c r="D92" s="9"/>
      <c r="E92" s="9"/>
      <c r="F92" s="9"/>
      <c r="G92" s="9"/>
      <c r="H92" s="9"/>
      <c r="I92" s="9"/>
      <c r="J92" s="9"/>
      <c r="K92" s="9"/>
      <c r="L92" s="9"/>
      <c r="M92" s="9"/>
      <c r="N92" s="9"/>
      <c r="O92" s="9"/>
      <c r="P92" s="9"/>
      <c r="Q92" s="9"/>
      <c r="R92" s="9"/>
      <c r="S92" s="9"/>
      <c r="T92" s="9"/>
      <c r="U92" s="14"/>
      <c r="V92" s="14"/>
      <c r="W92" s="14"/>
      <c r="X92" s="14"/>
      <c r="Y92" s="14"/>
      <c r="Z92" s="14"/>
      <c r="AA92" s="14"/>
      <c r="AB92" s="14"/>
      <c r="AC92" s="14"/>
      <c r="AD92" s="14"/>
      <c r="AE92" s="14"/>
      <c r="AF92" s="14"/>
      <c r="AG92" s="14"/>
      <c r="AH92" s="14"/>
      <c r="AI92" s="14"/>
      <c r="AJ92" s="14"/>
      <c r="AK92" s="14"/>
      <c r="AL92" s="14"/>
      <c r="AM92" s="14"/>
      <c r="AN92" s="14"/>
      <c r="AO92" s="16"/>
    </row>
    <row r="93" spans="1:41">
      <c r="A93" s="9"/>
      <c r="B93" s="9"/>
      <c r="C93" s="9"/>
      <c r="D93" s="9"/>
      <c r="E93" s="9"/>
      <c r="F93" s="9"/>
      <c r="G93" s="9"/>
      <c r="H93" s="9"/>
      <c r="I93" s="9"/>
      <c r="J93" s="9"/>
      <c r="K93" s="9"/>
      <c r="L93" s="9"/>
      <c r="M93" s="9"/>
      <c r="N93" s="9"/>
      <c r="O93" s="9"/>
      <c r="P93" s="9"/>
      <c r="Q93" s="9"/>
      <c r="R93" s="9"/>
      <c r="S93" s="9"/>
      <c r="T93" s="9"/>
      <c r="U93" s="14"/>
      <c r="V93" s="14"/>
      <c r="W93" s="14"/>
      <c r="X93" s="14"/>
      <c r="Y93" s="14"/>
      <c r="Z93" s="14"/>
      <c r="AA93" s="14"/>
      <c r="AB93" s="14"/>
      <c r="AC93" s="14"/>
      <c r="AD93" s="14"/>
      <c r="AE93" s="14"/>
      <c r="AF93" s="14"/>
      <c r="AG93" s="14"/>
      <c r="AH93" s="14"/>
      <c r="AI93" s="14"/>
      <c r="AJ93" s="14"/>
      <c r="AK93" s="14"/>
      <c r="AL93" s="14"/>
      <c r="AM93" s="14"/>
      <c r="AN93" s="14"/>
      <c r="AO93" s="16"/>
    </row>
    <row r="94" spans="1:41">
      <c r="A94" s="9"/>
      <c r="B94" s="9"/>
      <c r="C94" s="9"/>
      <c r="D94" s="9"/>
      <c r="E94" s="9"/>
      <c r="F94" s="9"/>
      <c r="G94" s="9"/>
      <c r="H94" s="9"/>
      <c r="I94" s="9"/>
      <c r="J94" s="9"/>
      <c r="K94" s="9"/>
      <c r="L94" s="9"/>
      <c r="M94" s="9"/>
      <c r="N94" s="9"/>
      <c r="O94" s="9"/>
      <c r="P94" s="9"/>
      <c r="Q94" s="9"/>
      <c r="R94" s="9"/>
      <c r="S94" s="9"/>
      <c r="T94" s="9"/>
      <c r="U94" s="14"/>
      <c r="V94" s="14"/>
      <c r="W94" s="14"/>
      <c r="X94" s="14"/>
      <c r="Y94" s="14"/>
      <c r="Z94" s="14"/>
      <c r="AA94" s="14"/>
      <c r="AB94" s="14"/>
      <c r="AC94" s="14"/>
      <c r="AD94" s="14"/>
      <c r="AE94" s="14"/>
      <c r="AF94" s="14"/>
      <c r="AG94" s="14"/>
      <c r="AH94" s="14"/>
      <c r="AI94" s="14"/>
      <c r="AJ94" s="14"/>
      <c r="AK94" s="14"/>
      <c r="AL94" s="14"/>
      <c r="AM94" s="14"/>
      <c r="AN94" s="14"/>
      <c r="AO94" s="16"/>
    </row>
    <row r="95" spans="1:41">
      <c r="A95" s="9"/>
      <c r="B95" s="9"/>
      <c r="C95" s="9"/>
      <c r="D95" s="9"/>
      <c r="E95" s="9"/>
      <c r="F95" s="9"/>
      <c r="G95" s="9"/>
      <c r="H95" s="9"/>
      <c r="I95" s="9"/>
      <c r="J95" s="9"/>
      <c r="K95" s="9"/>
      <c r="L95" s="9"/>
      <c r="M95" s="9"/>
      <c r="N95" s="9"/>
      <c r="O95" s="9"/>
      <c r="P95" s="9"/>
      <c r="Q95" s="9"/>
      <c r="R95" s="9"/>
      <c r="S95" s="9"/>
      <c r="T95" s="9"/>
      <c r="U95" s="14"/>
      <c r="V95" s="14"/>
      <c r="W95" s="14"/>
      <c r="X95" s="14"/>
      <c r="Y95" s="14"/>
      <c r="Z95" s="14"/>
      <c r="AA95" s="14"/>
      <c r="AB95" s="14"/>
      <c r="AC95" s="14"/>
      <c r="AD95" s="14"/>
      <c r="AE95" s="14"/>
      <c r="AF95" s="14"/>
      <c r="AG95" s="14"/>
      <c r="AH95" s="14"/>
      <c r="AI95" s="14"/>
      <c r="AJ95" s="14"/>
      <c r="AK95" s="14"/>
      <c r="AL95" s="14"/>
      <c r="AM95" s="14"/>
      <c r="AN95" s="14"/>
      <c r="AO95" s="16"/>
    </row>
    <row r="96" spans="1:41">
      <c r="A96" s="9"/>
      <c r="B96" s="9"/>
      <c r="C96" s="9"/>
      <c r="D96" s="9"/>
      <c r="E96" s="9"/>
      <c r="F96" s="9"/>
      <c r="G96" s="9"/>
      <c r="H96" s="9"/>
      <c r="I96" s="9"/>
      <c r="J96" s="9"/>
      <c r="K96" s="9"/>
      <c r="L96" s="9"/>
      <c r="M96" s="9"/>
      <c r="N96" s="9"/>
      <c r="O96" s="9"/>
      <c r="P96" s="9"/>
      <c r="Q96" s="9"/>
      <c r="R96" s="9"/>
      <c r="S96" s="9"/>
      <c r="T96" s="9"/>
      <c r="U96" s="14"/>
      <c r="V96" s="14"/>
      <c r="W96" s="14"/>
      <c r="X96" s="14"/>
      <c r="Y96" s="14"/>
      <c r="Z96" s="14"/>
      <c r="AA96" s="14"/>
      <c r="AB96" s="14"/>
      <c r="AC96" s="14"/>
      <c r="AD96" s="14"/>
      <c r="AE96" s="14"/>
      <c r="AF96" s="14"/>
      <c r="AG96" s="14"/>
      <c r="AH96" s="14"/>
      <c r="AI96" s="14"/>
      <c r="AJ96" s="14"/>
      <c r="AK96" s="14"/>
      <c r="AL96" s="14"/>
      <c r="AM96" s="14"/>
      <c r="AN96" s="14"/>
      <c r="AO96" s="16"/>
    </row>
    <row r="97" spans="1:41">
      <c r="A97" s="9"/>
      <c r="B97" s="9"/>
      <c r="C97" s="9"/>
      <c r="D97" s="9"/>
      <c r="E97" s="9"/>
      <c r="F97" s="9"/>
      <c r="G97" s="9"/>
      <c r="H97" s="9"/>
      <c r="I97" s="9"/>
      <c r="J97" s="9"/>
      <c r="K97" s="9"/>
      <c r="L97" s="9"/>
      <c r="M97" s="9"/>
      <c r="N97" s="9"/>
      <c r="O97" s="9"/>
      <c r="P97" s="9"/>
      <c r="Q97" s="9"/>
      <c r="R97" s="9"/>
      <c r="S97" s="9"/>
      <c r="T97" s="9"/>
      <c r="U97" s="14"/>
      <c r="V97" s="14"/>
      <c r="W97" s="14"/>
      <c r="X97" s="14"/>
      <c r="Y97" s="14"/>
      <c r="Z97" s="14"/>
      <c r="AA97" s="14"/>
      <c r="AB97" s="14"/>
      <c r="AC97" s="14"/>
      <c r="AD97" s="14"/>
      <c r="AE97" s="14"/>
      <c r="AF97" s="14"/>
      <c r="AG97" s="14"/>
      <c r="AH97" s="14"/>
      <c r="AI97" s="14"/>
      <c r="AJ97" s="14"/>
      <c r="AK97" s="14"/>
      <c r="AL97" s="14"/>
      <c r="AM97" s="14"/>
      <c r="AN97" s="14"/>
      <c r="AO97" s="16"/>
    </row>
    <row r="98" spans="1:4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6"/>
    </row>
    <row r="99" spans="1:4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6"/>
    </row>
    <row r="100" spans="1:4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6"/>
    </row>
    <row r="101" spans="1:4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6"/>
    </row>
    <row r="102" spans="1:4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6"/>
    </row>
    <row r="103" spans="1:4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6"/>
    </row>
    <row r="104" spans="1:4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6"/>
    </row>
    <row r="105" spans="1:4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6"/>
    </row>
    <row r="106" spans="1:4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6"/>
    </row>
    <row r="107" spans="1:4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6"/>
    </row>
    <row r="108" spans="1:4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6"/>
    </row>
    <row r="109" spans="1:4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6"/>
    </row>
    <row r="110" spans="1:4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6"/>
    </row>
    <row r="111" spans="1:4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6"/>
    </row>
    <row r="112" spans="1:4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6"/>
    </row>
    <row r="113" spans="1:4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6"/>
    </row>
    <row r="114" spans="1:4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6"/>
    </row>
    <row r="115" spans="1:4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6"/>
    </row>
    <row r="116" spans="1:4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6"/>
    </row>
    <row r="117" spans="1:4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6"/>
    </row>
    <row r="118" spans="1:4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6"/>
    </row>
    <row r="119" spans="1:4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6"/>
    </row>
    <row r="120" spans="1:4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6"/>
    </row>
    <row r="121" spans="1:4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6"/>
    </row>
    <row r="122" spans="1:4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6"/>
    </row>
    <row r="123" spans="1:4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6"/>
    </row>
    <row r="124" spans="1:4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6"/>
    </row>
    <row r="125" spans="1:4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6"/>
    </row>
    <row r="126" spans="1:4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6"/>
    </row>
    <row r="127" spans="1:4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6"/>
    </row>
    <row r="128" spans="1:4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6"/>
    </row>
    <row r="129" spans="1:4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6"/>
    </row>
    <row r="130" spans="1:4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6"/>
    </row>
    <row r="131" spans="1:4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6"/>
    </row>
    <row r="132" spans="1:4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6"/>
    </row>
    <row r="133" spans="1:4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6"/>
    </row>
    <row r="134" spans="1:4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6"/>
    </row>
    <row r="135" spans="1:4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6"/>
    </row>
    <row r="136" spans="1:4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6"/>
    </row>
    <row r="137" spans="1:4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6"/>
    </row>
    <row r="138" spans="1:4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6"/>
    </row>
    <row r="139" spans="1:4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6"/>
    </row>
    <row r="140" spans="1:4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6"/>
    </row>
    <row r="141" spans="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6"/>
    </row>
    <row r="142" spans="1:4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6"/>
    </row>
    <row r="143" spans="1:4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6"/>
    </row>
    <row r="144" spans="1:4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6"/>
    </row>
    <row r="145" spans="1:4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6"/>
    </row>
    <row r="146" spans="1:4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6"/>
    </row>
    <row r="147" spans="1:4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6"/>
    </row>
    <row r="148" spans="1:4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6"/>
    </row>
    <row r="149" spans="1:4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6"/>
    </row>
    <row r="150" spans="1:4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6"/>
    </row>
    <row r="151" spans="1:4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6"/>
    </row>
    <row r="152" spans="1:4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6"/>
    </row>
    <row r="153" spans="1:4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6"/>
    </row>
    <row r="154" spans="1:4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6"/>
    </row>
    <row r="155" spans="1:4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6"/>
    </row>
    <row r="156" spans="1:4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6"/>
    </row>
    <row r="157" spans="1:4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6"/>
    </row>
    <row r="158" spans="1:4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6"/>
    </row>
    <row r="159" spans="1:4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6"/>
    </row>
    <row r="160" spans="1:4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6"/>
    </row>
    <row r="161" spans="1:4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9"/>
    </row>
  </sheetData>
  <sheetProtection password="9688" sheet="1" objects="1" scenarios="1"/>
  <mergeCells count="5">
    <mergeCell ref="E24:G24"/>
    <mergeCell ref="E6:J6"/>
    <mergeCell ref="H3:K3"/>
    <mergeCell ref="D3:G3"/>
    <mergeCell ref="E8:G8"/>
  </mergeCells>
  <phoneticPr fontId="4" type="noConversion"/>
  <dataValidations count="4">
    <dataValidation allowBlank="1" showInputMessage="1" showErrorMessage="1" promptTitle="Earnings Before Interest, Taxes," prompt="Depreciations &amp; Amortizations" sqref="E36"/>
    <dataValidation allowBlank="1" showInputMessage="1" showErrorMessage="1" promptTitle="Equivale a E.B.I.T.A." prompt="Ver EBITDA" sqref="E40"/>
    <dataValidation allowBlank="1" showInputMessage="1" showErrorMessage="1" promptTitle="Incluye todos los gastos direct." prompt="consumo, producción, servicio" sqref="E28"/>
    <dataValidation allowBlank="1" showInputMessage="1" showErrorMessage="1" promptTitle="+ Ingresos - Gastos" prompt="FINANCIEROS" sqref="E42"/>
  </dataValidations>
  <printOptions horizontalCentered="1" verticalCentered="1"/>
  <pageMargins left="0.39370078740157483" right="0.39370078740157483" top="0.39370078740157483" bottom="0.39370078740157483" header="0" footer="0"/>
  <pageSetup paperSize="9" scale="96" orientation="landscape" horizontalDpi="4294967292" r:id="rId1"/>
  <headerFooter alignWithMargins="0"/>
  <colBreaks count="1" manualBreakCount="1">
    <brk id="11"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42</vt:i4>
      </vt:variant>
    </vt:vector>
  </HeadingPairs>
  <TitlesOfParts>
    <vt:vector size="59" baseType="lpstr">
      <vt:lpstr>INI</vt:lpstr>
      <vt:lpstr>P1</vt:lpstr>
      <vt:lpstr>PE</vt:lpstr>
      <vt:lpstr>PT</vt:lpstr>
      <vt:lpstr>P2</vt:lpstr>
      <vt:lpstr>A</vt:lpstr>
      <vt:lpstr>B</vt:lpstr>
      <vt:lpstr>C</vt:lpstr>
      <vt:lpstr>D</vt:lpstr>
      <vt:lpstr>E</vt:lpstr>
      <vt:lpstr>P3</vt:lpstr>
      <vt:lpstr>1</vt:lpstr>
      <vt:lpstr>2</vt:lpstr>
      <vt:lpstr>3</vt:lpstr>
      <vt:lpstr>4</vt:lpstr>
      <vt:lpstr>INFO</vt:lpstr>
      <vt:lpstr>datos</vt:lpstr>
      <vt:lpstr>'1'!Área_de_impresión</vt:lpstr>
      <vt:lpstr>'2'!Área_de_impresión</vt:lpstr>
      <vt:lpstr>'3'!Área_de_impresión</vt:lpstr>
      <vt:lpstr>'4'!Área_de_impresión</vt:lpstr>
      <vt:lpstr>A!Área_de_impresión</vt:lpstr>
      <vt:lpstr>B!Área_de_impresión</vt:lpstr>
      <vt:lpstr>'C'!Área_de_impresión</vt:lpstr>
      <vt:lpstr>D!Área_de_impresión</vt:lpstr>
      <vt:lpstr>E!Área_de_impresión</vt:lpstr>
      <vt:lpstr>INFO!Área_de_impresión</vt:lpstr>
      <vt:lpstr>INI!Área_de_impresión</vt:lpstr>
      <vt:lpstr>'P1'!Área_de_impresión</vt:lpstr>
      <vt:lpstr>'P2'!Área_de_impresión</vt:lpstr>
      <vt:lpstr>'P3'!Área_de_impresión</vt:lpstr>
      <vt:lpstr>PE!Área_de_impresión</vt:lpstr>
      <vt:lpstr>PT!Área_de_impresión</vt:lpstr>
      <vt:lpstr>arribaA</vt:lpstr>
      <vt:lpstr>arribaB</vt:lpstr>
      <vt:lpstr>arribaC</vt:lpstr>
      <vt:lpstr>arribaCUATRO</vt:lpstr>
      <vt:lpstr>arribaD</vt:lpstr>
      <vt:lpstr>arribaDOS</vt:lpstr>
      <vt:lpstr>arribaE</vt:lpstr>
      <vt:lpstr>arribaINFO</vt:lpstr>
      <vt:lpstr>arribaPE</vt:lpstr>
      <vt:lpstr>arribaPT</vt:lpstr>
      <vt:lpstr>arribaTRES</vt:lpstr>
      <vt:lpstr>balances</vt:lpstr>
      <vt:lpstr>CALCPREB</vt:lpstr>
      <vt:lpstr>calcprix</vt:lpstr>
      <vt:lpstr>PT!daltpe</vt:lpstr>
      <vt:lpstr>daltpe</vt:lpstr>
      <vt:lpstr>graficCUATRO</vt:lpstr>
      <vt:lpstr>PT!grafikspe</vt:lpstr>
      <vt:lpstr>grafikspe</vt:lpstr>
      <vt:lpstr>grafiquettes</vt:lpstr>
      <vt:lpstr>nota</vt:lpstr>
      <vt:lpstr>PREVENB</vt:lpstr>
      <vt:lpstr>PREVITESSE</vt:lpstr>
      <vt:lpstr>previvent</vt:lpstr>
      <vt:lpstr>recomended</vt:lpstr>
      <vt:lpstr>UPHOJAB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Y PLANTILLAS PE189Ge03pn</dc:title>
  <dc:creator/>
  <dc:description>PRODUCTO GRATUITO</dc:description>
  <cp:lastModifiedBy/>
  <cp:lastPrinted>2011-07-18T19:57:53Z</cp:lastPrinted>
  <dcterms:created xsi:type="dcterms:W3CDTF">2007-10-12T15:08:44Z</dcterms:created>
  <dcterms:modified xsi:type="dcterms:W3CDTF">2013-08-16T17:17:41Z</dcterms:modified>
</cp:coreProperties>
</file>